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1" sheetId="1" r:id="rId1"/>
  </sheets>
  <definedNames>
    <definedName name="_xlnm._FilterDatabase" localSheetId="0" hidden="1">Sheet1!$A$2:$AH$116</definedName>
  </definedNames>
  <calcPr calcId="144525"/>
</workbook>
</file>

<file path=xl/sharedStrings.xml><?xml version="1.0" encoding="utf-8"?>
<sst xmlns="http://schemas.openxmlformats.org/spreadsheetml/2006/main" count="784" uniqueCount="205">
  <si>
    <t>2021级研究生综合测评</t>
  </si>
  <si>
    <t>专业</t>
  </si>
  <si>
    <t>序号</t>
  </si>
  <si>
    <t>姓名</t>
  </si>
  <si>
    <t>思想道德素质（20%）</t>
  </si>
  <si>
    <t>专业素质（60%）</t>
  </si>
  <si>
    <t>体美等素质（20%）</t>
  </si>
  <si>
    <t>扣
分</t>
  </si>
  <si>
    <t>全部
总分</t>
  </si>
  <si>
    <t>基本分60</t>
  </si>
  <si>
    <t>附加分40</t>
  </si>
  <si>
    <t>总分</t>
  </si>
  <si>
    <t>折合
总分</t>
  </si>
  <si>
    <t>基本分50</t>
  </si>
  <si>
    <t>附加分50</t>
  </si>
  <si>
    <t>附加
总分</t>
  </si>
  <si>
    <t>附加
折合</t>
  </si>
  <si>
    <t>平均分</t>
  </si>
  <si>
    <t>折合分</t>
  </si>
  <si>
    <t>课程与教学论（1人）</t>
  </si>
  <si>
    <t>1</t>
  </si>
  <si>
    <t>李永佳</t>
  </si>
  <si>
    <t>60</t>
  </si>
  <si>
    <t>2</t>
  </si>
  <si>
    <t>0</t>
  </si>
  <si>
    <t>10</t>
  </si>
  <si>
    <t>12</t>
  </si>
  <si>
    <t>40</t>
  </si>
  <si>
    <t>90.5</t>
  </si>
  <si>
    <t>50</t>
  </si>
  <si>
    <t>中国现当代文学（6人）</t>
  </si>
  <si>
    <t>张璐</t>
  </si>
  <si>
    <t>5</t>
  </si>
  <si>
    <t>85</t>
  </si>
  <si>
    <t>48.5714</t>
  </si>
  <si>
    <t>30</t>
  </si>
  <si>
    <t>张世琪</t>
  </si>
  <si>
    <t>98.5714</t>
  </si>
  <si>
    <t>59.14</t>
  </si>
  <si>
    <t>100</t>
  </si>
  <si>
    <t>20</t>
  </si>
  <si>
    <t>91.14</t>
  </si>
  <si>
    <t>颜祯</t>
  </si>
  <si>
    <t>8</t>
  </si>
  <si>
    <t>87.5</t>
  </si>
  <si>
    <t>4</t>
  </si>
  <si>
    <t>2.5</t>
  </si>
  <si>
    <t>6.5</t>
  </si>
  <si>
    <t>10.83</t>
  </si>
  <si>
    <t>60.83</t>
  </si>
  <si>
    <t>李志欣</t>
  </si>
  <si>
    <t>70</t>
  </si>
  <si>
    <t>冯怡菲</t>
  </si>
  <si>
    <t>30.00</t>
  </si>
  <si>
    <t>62.00</t>
  </si>
  <si>
    <t>杨子萱</t>
  </si>
  <si>
    <t>29.14</t>
  </si>
  <si>
    <t>61.14</t>
  </si>
  <si>
    <t>文艺学（3人）</t>
  </si>
  <si>
    <t>杨礼环</t>
  </si>
  <si>
    <t>6</t>
  </si>
  <si>
    <t>18.46</t>
  </si>
  <si>
    <t>78.46</t>
  </si>
  <si>
    <t>15.69</t>
  </si>
  <si>
    <t>86</t>
  </si>
  <si>
    <t>48.86</t>
  </si>
  <si>
    <t>98.86</t>
  </si>
  <si>
    <t>59.32</t>
  </si>
  <si>
    <t>95.01</t>
  </si>
  <si>
    <t>卞天洋</t>
  </si>
  <si>
    <t>3</t>
  </si>
  <si>
    <t>王百丽</t>
  </si>
  <si>
    <t>88</t>
  </si>
  <si>
    <t>62</t>
  </si>
  <si>
    <t>语言学（4人）</t>
  </si>
  <si>
    <t>薛淼</t>
  </si>
  <si>
    <t>许帅康</t>
  </si>
  <si>
    <t>16</t>
  </si>
  <si>
    <t>90.4</t>
  </si>
  <si>
    <t>48.92</t>
  </si>
  <si>
    <t>29.35</t>
  </si>
  <si>
    <t>18</t>
  </si>
  <si>
    <t>69.35</t>
  </si>
  <si>
    <t>张慧娟</t>
  </si>
  <si>
    <t>13</t>
  </si>
  <si>
    <t>18.5</t>
  </si>
  <si>
    <t>91.2</t>
  </si>
  <si>
    <t>49.35</t>
  </si>
  <si>
    <t>59.35</t>
  </si>
  <si>
    <t>22.22</t>
  </si>
  <si>
    <t>82.22</t>
  </si>
  <si>
    <t>16.44</t>
  </si>
  <si>
    <t>94.29</t>
  </si>
  <si>
    <t>钟海英</t>
  </si>
  <si>
    <t>92.4</t>
  </si>
  <si>
    <t>汉语国际教育（10人）</t>
  </si>
  <si>
    <t>王萧然</t>
  </si>
  <si>
    <t>张瑶</t>
  </si>
  <si>
    <t>刘春婷</t>
  </si>
  <si>
    <t>张丹丹</t>
  </si>
  <si>
    <t>冯会杰</t>
  </si>
  <si>
    <t>谢月文</t>
  </si>
  <si>
    <t>孟夏青</t>
  </si>
  <si>
    <t>窦婷婷</t>
  </si>
  <si>
    <t>张思雨</t>
  </si>
  <si>
    <t>罗吉美</t>
  </si>
  <si>
    <t>古代文学（8人）</t>
  </si>
  <si>
    <t>周道河</t>
  </si>
  <si>
    <t>王楠</t>
  </si>
  <si>
    <t>55.763</t>
  </si>
  <si>
    <t>33.33</t>
  </si>
  <si>
    <t>93.33</t>
  </si>
  <si>
    <t>18.67</t>
  </si>
  <si>
    <t>郑田田</t>
  </si>
  <si>
    <t>76</t>
  </si>
  <si>
    <t>62.386</t>
  </si>
  <si>
    <t>吴若楠</t>
  </si>
  <si>
    <t>26</t>
  </si>
  <si>
    <t>张钟元</t>
  </si>
  <si>
    <t>58.33</t>
  </si>
  <si>
    <t>杜珂欣</t>
  </si>
  <si>
    <t>赵敏</t>
  </si>
  <si>
    <t>马灵筠</t>
  </si>
  <si>
    <t>戏剧与影视学（8人）</t>
  </si>
  <si>
    <t>郭歌</t>
  </si>
  <si>
    <t>庞林伦</t>
  </si>
  <si>
    <t>李秋嫒</t>
  </si>
  <si>
    <t>侯沛瑶</t>
  </si>
  <si>
    <t>安淼</t>
  </si>
  <si>
    <t>刘俊杰</t>
  </si>
  <si>
    <t>王子平</t>
  </si>
  <si>
    <t>武娜</t>
  </si>
  <si>
    <t>学科语文（72人）</t>
  </si>
  <si>
    <t>李梦珠</t>
  </si>
  <si>
    <t>李佳轩</t>
  </si>
  <si>
    <t>薛铭欣</t>
  </si>
  <si>
    <t>刘雪</t>
  </si>
  <si>
    <t>董琪</t>
  </si>
  <si>
    <t>鄂艳妮</t>
  </si>
  <si>
    <t>王玉帆</t>
  </si>
  <si>
    <t>杨寒冰</t>
  </si>
  <si>
    <t>吴净净</t>
  </si>
  <si>
    <t>王丹阳</t>
  </si>
  <si>
    <t>陈邦重</t>
  </si>
  <si>
    <t>崔炎</t>
  </si>
  <si>
    <t>胡雪杰</t>
  </si>
  <si>
    <t>承雪梅</t>
  </si>
  <si>
    <t>张笑仪</t>
  </si>
  <si>
    <t>吴慧芳</t>
  </si>
  <si>
    <t>刘方林</t>
  </si>
  <si>
    <t>汪青文</t>
  </si>
  <si>
    <t>李诗</t>
  </si>
  <si>
    <t>吕沛</t>
  </si>
  <si>
    <t>陈玥</t>
  </si>
  <si>
    <t>李雨璇</t>
  </si>
  <si>
    <t>闫晓平</t>
  </si>
  <si>
    <t>郭梦想</t>
  </si>
  <si>
    <t>李桐</t>
  </si>
  <si>
    <t>童雅洁</t>
  </si>
  <si>
    <t>贾亚如</t>
  </si>
  <si>
    <t>李一帆</t>
  </si>
  <si>
    <t>曹凤展</t>
  </si>
  <si>
    <t>王倩倩</t>
  </si>
  <si>
    <t>郭立东</t>
  </si>
  <si>
    <t>许硕</t>
  </si>
  <si>
    <t>顾露露</t>
  </si>
  <si>
    <t>陆俊儒</t>
  </si>
  <si>
    <t>彭荣荣</t>
  </si>
  <si>
    <t>吴芷境</t>
  </si>
  <si>
    <t>张馨元</t>
  </si>
  <si>
    <t>刘秀</t>
  </si>
  <si>
    <t>焦晓静</t>
  </si>
  <si>
    <t>丁明铭</t>
  </si>
  <si>
    <t>赵玉莹</t>
  </si>
  <si>
    <t>王晓琴</t>
  </si>
  <si>
    <t>周双霞</t>
  </si>
  <si>
    <t>周梦妍</t>
  </si>
  <si>
    <t>宋博</t>
  </si>
  <si>
    <t>史梦梦</t>
  </si>
  <si>
    <t>杜丽萍</t>
  </si>
  <si>
    <t>侯璐瑶</t>
  </si>
  <si>
    <t>朱文静</t>
  </si>
  <si>
    <t>胡筱玉</t>
  </si>
  <si>
    <t>鲁庆</t>
  </si>
  <si>
    <t>袁晓娅</t>
  </si>
  <si>
    <t>任路遥</t>
  </si>
  <si>
    <t>郭兵杰</t>
  </si>
  <si>
    <t>郑换杰</t>
  </si>
  <si>
    <t>陈静茹</t>
  </si>
  <si>
    <t>江蕊</t>
  </si>
  <si>
    <t>吴赛赛</t>
  </si>
  <si>
    <t>吕小溪</t>
  </si>
  <si>
    <t>陈雨晴</t>
  </si>
  <si>
    <t>李坤</t>
  </si>
  <si>
    <t>朱琦</t>
  </si>
  <si>
    <t>耿薇</t>
  </si>
  <si>
    <t>杨静波</t>
  </si>
  <si>
    <t>郭娴丽</t>
  </si>
  <si>
    <t>刘梦婷</t>
  </si>
  <si>
    <t>王林梦</t>
  </si>
  <si>
    <t>汤好</t>
  </si>
  <si>
    <t>张凯迪</t>
  </si>
  <si>
    <t>李欣珂</t>
  </si>
  <si>
    <t>张晓欣</t>
  </si>
  <si>
    <t>白宁林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</si>
</sst>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00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7" formatCode="0.00_);[Red]\(0.00\)"/>
  </numFmts>
  <fonts count="40">
    <font>
      <sz val="12"/>
      <name val="宋体"/>
      <charset val="134"/>
    </font>
    <font>
      <sz val="12"/>
      <color rgb="FF000000"/>
      <name val="宋体"/>
      <charset val="134"/>
    </font>
    <font>
      <b/>
      <sz val="28"/>
      <color rgb="FF00000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8"/>
      <color indexed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SimSun"/>
      <charset val="134"/>
    </font>
    <font>
      <sz val="11"/>
      <color indexed="8"/>
      <name val="SimSun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8"/>
      <name val="宋体"/>
      <charset val="134"/>
    </font>
    <font>
      <sz val="18"/>
      <name val="宋体"/>
      <charset val="134"/>
    </font>
    <font>
      <b/>
      <sz val="10"/>
      <color indexed="10"/>
      <name val="宋体"/>
      <charset val="134"/>
    </font>
    <font>
      <sz val="12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22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5" fillId="23" borderId="7" applyNumberFormat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36" fillId="27" borderId="7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9" fillId="16" borderId="6" applyNumberFormat="0" applyAlignment="0" applyProtection="0">
      <alignment vertical="center"/>
    </xf>
    <xf numFmtId="0" fontId="37" fillId="27" borderId="9" applyNumberFormat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</cellStyleXfs>
  <cellXfs count="71">
    <xf numFmtId="0" fontId="0" fillId="0" borderId="0" xfId="0">
      <alignment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/>
    </xf>
    <xf numFmtId="177" fontId="14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/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7"/>
  <sheetViews>
    <sheetView tabSelected="1" zoomScale="62" zoomScaleNormal="62" topLeftCell="B28" workbookViewId="0">
      <selection activeCell="A2" sqref="A2:AH116"/>
    </sheetView>
  </sheetViews>
  <sheetFormatPr defaultColWidth="9" defaultRowHeight="17.6"/>
  <cols>
    <col min="1" max="1" width="27.7232142857143" customWidth="1"/>
    <col min="2" max="22" width="13.2589285714286" style="3" customWidth="1"/>
    <col min="23" max="24" width="12.7946428571429" style="3"/>
    <col min="25" max="29" width="9.13392857142857" style="3"/>
    <col min="30" max="32" width="11.9285714285714" style="3"/>
    <col min="33" max="33" width="9.13392857142857" style="3"/>
    <col min="34" max="34" width="12.9285714285714" style="3"/>
  </cols>
  <sheetData>
    <row r="1" ht="66.35" customHeight="1" spans="1:3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="1" customFormat="1" ht="26" spans="1:34">
      <c r="A2" s="5" t="s">
        <v>1</v>
      </c>
      <c r="B2" s="5" t="s">
        <v>2</v>
      </c>
      <c r="C2" s="6" t="s">
        <v>3</v>
      </c>
      <c r="D2" s="7" t="s">
        <v>4</v>
      </c>
      <c r="E2" s="7"/>
      <c r="F2" s="7"/>
      <c r="G2" s="7"/>
      <c r="H2" s="7"/>
      <c r="I2" s="7"/>
      <c r="J2" s="7"/>
      <c r="K2" s="7"/>
      <c r="L2" s="39"/>
      <c r="M2" s="39"/>
      <c r="N2" s="7" t="s">
        <v>5</v>
      </c>
      <c r="O2" s="47"/>
      <c r="P2" s="47"/>
      <c r="Q2" s="47"/>
      <c r="R2" s="47"/>
      <c r="S2" s="47"/>
      <c r="T2" s="7"/>
      <c r="U2" s="47"/>
      <c r="V2" s="54"/>
      <c r="W2" s="54"/>
      <c r="X2" s="54"/>
      <c r="Y2" s="7" t="s">
        <v>6</v>
      </c>
      <c r="Z2" s="47"/>
      <c r="AA2" s="47"/>
      <c r="AB2" s="47"/>
      <c r="AC2" s="47"/>
      <c r="AD2" s="47"/>
      <c r="AE2" s="54"/>
      <c r="AF2" s="54"/>
      <c r="AG2" s="64" t="s">
        <v>7</v>
      </c>
      <c r="AH2" s="48" t="s">
        <v>8</v>
      </c>
    </row>
    <row r="3" s="1" customFormat="1" ht="14.25" customHeight="1" spans="1:34">
      <c r="A3" s="5"/>
      <c r="B3" s="5"/>
      <c r="C3" s="6"/>
      <c r="D3" s="8" t="s">
        <v>9</v>
      </c>
      <c r="E3" s="6" t="s">
        <v>10</v>
      </c>
      <c r="F3" s="6"/>
      <c r="G3" s="6"/>
      <c r="H3" s="6"/>
      <c r="I3" s="6"/>
      <c r="J3" s="6"/>
      <c r="K3" s="6"/>
      <c r="L3" s="40" t="s">
        <v>11</v>
      </c>
      <c r="M3" s="48" t="s">
        <v>12</v>
      </c>
      <c r="N3" s="6" t="s">
        <v>13</v>
      </c>
      <c r="O3" s="6"/>
      <c r="P3" s="6" t="s">
        <v>14</v>
      </c>
      <c r="Q3" s="6"/>
      <c r="R3" s="6"/>
      <c r="S3" s="6"/>
      <c r="T3" s="6"/>
      <c r="U3" s="6"/>
      <c r="V3" s="40"/>
      <c r="W3" s="40" t="s">
        <v>11</v>
      </c>
      <c r="X3" s="48" t="s">
        <v>12</v>
      </c>
      <c r="Y3" s="61" t="s">
        <v>9</v>
      </c>
      <c r="Z3" s="6" t="s">
        <v>10</v>
      </c>
      <c r="AA3" s="6"/>
      <c r="AB3" s="6"/>
      <c r="AC3" s="6"/>
      <c r="AD3" s="6"/>
      <c r="AE3" s="40" t="s">
        <v>11</v>
      </c>
      <c r="AF3" s="48" t="s">
        <v>12</v>
      </c>
      <c r="AG3" s="7"/>
      <c r="AH3" s="48"/>
    </row>
    <row r="4" s="1" customFormat="1" ht="21.9" customHeight="1" spans="1:34">
      <c r="A4" s="5"/>
      <c r="B4" s="5"/>
      <c r="C4" s="6"/>
      <c r="D4" s="8"/>
      <c r="E4" s="6">
        <v>1</v>
      </c>
      <c r="F4" s="6">
        <v>2</v>
      </c>
      <c r="G4" s="6">
        <v>3</v>
      </c>
      <c r="H4" s="6">
        <v>4</v>
      </c>
      <c r="I4" s="6">
        <v>5</v>
      </c>
      <c r="J4" s="41" t="s">
        <v>15</v>
      </c>
      <c r="K4" s="41" t="s">
        <v>16</v>
      </c>
      <c r="L4" s="40"/>
      <c r="M4" s="48"/>
      <c r="N4" s="49" t="s">
        <v>17</v>
      </c>
      <c r="O4" s="49" t="s">
        <v>18</v>
      </c>
      <c r="P4" s="6">
        <v>1</v>
      </c>
      <c r="Q4" s="6">
        <v>2</v>
      </c>
      <c r="R4" s="6">
        <v>3</v>
      </c>
      <c r="S4" s="6">
        <v>4</v>
      </c>
      <c r="T4" s="6">
        <v>5</v>
      </c>
      <c r="U4" s="41" t="s">
        <v>15</v>
      </c>
      <c r="V4" s="55" t="s">
        <v>16</v>
      </c>
      <c r="W4" s="40"/>
      <c r="X4" s="48"/>
      <c r="Y4" s="61"/>
      <c r="Z4" s="6">
        <v>1</v>
      </c>
      <c r="AA4" s="6">
        <v>2</v>
      </c>
      <c r="AB4" s="6">
        <v>3</v>
      </c>
      <c r="AC4" s="41" t="s">
        <v>15</v>
      </c>
      <c r="AD4" s="41" t="s">
        <v>16</v>
      </c>
      <c r="AE4" s="40"/>
      <c r="AF4" s="48"/>
      <c r="AG4" s="7"/>
      <c r="AH4" s="48"/>
    </row>
    <row r="5" s="2" customFormat="1" ht="44" customHeight="1" spans="1:34">
      <c r="A5" s="9" t="s">
        <v>19</v>
      </c>
      <c r="B5" s="9" t="s">
        <v>20</v>
      </c>
      <c r="C5" s="10" t="s">
        <v>21</v>
      </c>
      <c r="D5" s="11" t="s">
        <v>22</v>
      </c>
      <c r="E5" s="9" t="s">
        <v>23</v>
      </c>
      <c r="F5" s="9" t="s">
        <v>24</v>
      </c>
      <c r="G5" s="9" t="s">
        <v>24</v>
      </c>
      <c r="H5" s="9" t="s">
        <v>25</v>
      </c>
      <c r="I5" s="9" t="s">
        <v>24</v>
      </c>
      <c r="J5" s="9" t="s">
        <v>26</v>
      </c>
      <c r="K5" s="9" t="s">
        <v>27</v>
      </c>
      <c r="L5" s="31">
        <v>100</v>
      </c>
      <c r="M5" s="31">
        <v>20</v>
      </c>
      <c r="N5" s="9" t="s">
        <v>28</v>
      </c>
      <c r="O5" s="9" t="s">
        <v>29</v>
      </c>
      <c r="P5" s="9"/>
      <c r="Q5" s="9" t="s">
        <v>24</v>
      </c>
      <c r="R5" s="9" t="s">
        <v>24</v>
      </c>
      <c r="S5" s="9" t="s">
        <v>24</v>
      </c>
      <c r="T5" s="9" t="s">
        <v>24</v>
      </c>
      <c r="U5" s="9" t="s">
        <v>24</v>
      </c>
      <c r="V5" s="37">
        <v>50</v>
      </c>
      <c r="W5" s="31">
        <v>100</v>
      </c>
      <c r="X5" s="31">
        <v>60</v>
      </c>
      <c r="Y5" s="62" t="s">
        <v>22</v>
      </c>
      <c r="Z5" s="9" t="s">
        <v>24</v>
      </c>
      <c r="AA5" s="9" t="s">
        <v>24</v>
      </c>
      <c r="AB5" s="9" t="s">
        <v>25</v>
      </c>
      <c r="AC5" s="9" t="s">
        <v>25</v>
      </c>
      <c r="AD5" s="9" t="s">
        <v>27</v>
      </c>
      <c r="AE5" s="31">
        <v>100</v>
      </c>
      <c r="AF5" s="31">
        <v>20</v>
      </c>
      <c r="AG5" s="11" t="s">
        <v>24</v>
      </c>
      <c r="AH5" s="31">
        <v>100</v>
      </c>
    </row>
    <row r="6" s="1" customFormat="1" ht="44" customHeight="1" spans="1:34">
      <c r="A6" s="5" t="s">
        <v>30</v>
      </c>
      <c r="B6" s="5" t="s">
        <v>20</v>
      </c>
      <c r="C6" s="12" t="s">
        <v>31</v>
      </c>
      <c r="D6" s="13" t="s">
        <v>22</v>
      </c>
      <c r="E6" s="5"/>
      <c r="F6" s="5"/>
      <c r="G6" s="5"/>
      <c r="H6" s="5" t="s">
        <v>32</v>
      </c>
      <c r="I6" s="5"/>
      <c r="J6" s="5" t="s">
        <v>32</v>
      </c>
      <c r="K6" s="5" t="s">
        <v>25</v>
      </c>
      <c r="L6" s="42">
        <v>70</v>
      </c>
      <c r="M6" s="42">
        <v>14</v>
      </c>
      <c r="N6" s="5" t="s">
        <v>33</v>
      </c>
      <c r="O6" s="5" t="s">
        <v>34</v>
      </c>
      <c r="P6" s="5"/>
      <c r="Q6" s="5" t="s">
        <v>35</v>
      </c>
      <c r="R6" s="5"/>
      <c r="S6" s="5"/>
      <c r="T6" s="5"/>
      <c r="U6" s="5" t="s">
        <v>35</v>
      </c>
      <c r="V6" s="46">
        <v>50</v>
      </c>
      <c r="W6" s="42">
        <v>98.5714</v>
      </c>
      <c r="X6" s="42">
        <v>59.14</v>
      </c>
      <c r="Y6" s="63" t="s">
        <v>22</v>
      </c>
      <c r="Z6" s="5"/>
      <c r="AA6" s="5"/>
      <c r="AB6" s="5" t="s">
        <v>25</v>
      </c>
      <c r="AC6" s="5" t="s">
        <v>25</v>
      </c>
      <c r="AD6" s="5" t="s">
        <v>27</v>
      </c>
      <c r="AE6" s="42">
        <v>100</v>
      </c>
      <c r="AF6" s="42">
        <v>20</v>
      </c>
      <c r="AG6" s="13"/>
      <c r="AH6" s="42">
        <v>93.14</v>
      </c>
    </row>
    <row r="7" ht="50.35" customHeight="1" spans="1:34">
      <c r="A7" s="5"/>
      <c r="B7" s="14" t="s">
        <v>23</v>
      </c>
      <c r="C7" s="14" t="s">
        <v>36</v>
      </c>
      <c r="D7" s="14" t="s">
        <v>22</v>
      </c>
      <c r="E7" s="15"/>
      <c r="F7" s="15"/>
      <c r="G7" s="14"/>
      <c r="H7" s="14"/>
      <c r="I7" s="14"/>
      <c r="J7" s="14" t="s">
        <v>24</v>
      </c>
      <c r="K7" s="14" t="s">
        <v>24</v>
      </c>
      <c r="L7" s="14" t="s">
        <v>22</v>
      </c>
      <c r="M7" s="14" t="s">
        <v>26</v>
      </c>
      <c r="N7" s="14" t="s">
        <v>33</v>
      </c>
      <c r="O7" s="14" t="s">
        <v>34</v>
      </c>
      <c r="P7" s="15"/>
      <c r="Q7" s="15">
        <v>30</v>
      </c>
      <c r="R7" s="15"/>
      <c r="S7" s="15"/>
      <c r="T7" s="15"/>
      <c r="U7" s="15">
        <v>30</v>
      </c>
      <c r="V7" s="15">
        <v>50</v>
      </c>
      <c r="W7" s="56" t="s">
        <v>37</v>
      </c>
      <c r="X7" s="56" t="s">
        <v>38</v>
      </c>
      <c r="Y7" s="56" t="s">
        <v>22</v>
      </c>
      <c r="Z7" s="56"/>
      <c r="AA7" s="56"/>
      <c r="AB7" s="56" t="s">
        <v>25</v>
      </c>
      <c r="AC7" s="56" t="s">
        <v>25</v>
      </c>
      <c r="AD7" s="56" t="s">
        <v>27</v>
      </c>
      <c r="AE7" s="56" t="s">
        <v>39</v>
      </c>
      <c r="AF7" s="56" t="s">
        <v>40</v>
      </c>
      <c r="AG7" s="56"/>
      <c r="AH7" s="56" t="s">
        <v>41</v>
      </c>
    </row>
    <row r="8" ht="53.45" customHeight="1" spans="1:34">
      <c r="A8" s="5"/>
      <c r="B8" s="15">
        <v>3</v>
      </c>
      <c r="C8" s="14" t="s">
        <v>42</v>
      </c>
      <c r="D8" s="16" t="s">
        <v>22</v>
      </c>
      <c r="E8" s="16"/>
      <c r="F8" s="16"/>
      <c r="G8" s="16" t="s">
        <v>43</v>
      </c>
      <c r="H8" s="16" t="s">
        <v>25</v>
      </c>
      <c r="I8" s="16" t="s">
        <v>23</v>
      </c>
      <c r="J8" s="16" t="s">
        <v>40</v>
      </c>
      <c r="K8" s="16" t="s">
        <v>27</v>
      </c>
      <c r="L8" s="16" t="s">
        <v>39</v>
      </c>
      <c r="M8" s="50">
        <v>20</v>
      </c>
      <c r="N8" s="16" t="s">
        <v>44</v>
      </c>
      <c r="O8" s="16" t="s">
        <v>29</v>
      </c>
      <c r="P8" s="16" t="s">
        <v>45</v>
      </c>
      <c r="Q8" s="16"/>
      <c r="R8" s="16"/>
      <c r="S8" s="16" t="s">
        <v>46</v>
      </c>
      <c r="T8" s="16"/>
      <c r="U8" s="16" t="s">
        <v>47</v>
      </c>
      <c r="V8" s="16" t="s">
        <v>48</v>
      </c>
      <c r="W8" s="16" t="s">
        <v>49</v>
      </c>
      <c r="X8" s="50">
        <v>36.498</v>
      </c>
      <c r="Y8" s="16" t="s">
        <v>22</v>
      </c>
      <c r="Z8" s="16"/>
      <c r="AA8" s="16"/>
      <c r="AB8" s="16" t="s">
        <v>25</v>
      </c>
      <c r="AC8" s="16" t="s">
        <v>25</v>
      </c>
      <c r="AD8" s="16" t="s">
        <v>27</v>
      </c>
      <c r="AE8" s="16" t="s">
        <v>39</v>
      </c>
      <c r="AF8" s="16" t="s">
        <v>40</v>
      </c>
      <c r="AG8" s="16"/>
      <c r="AH8" s="50">
        <v>76.5</v>
      </c>
    </row>
    <row r="9" ht="42.75" customHeight="1" spans="1:34">
      <c r="A9" s="5"/>
      <c r="B9" s="15">
        <v>4</v>
      </c>
      <c r="C9" s="17" t="s">
        <v>50</v>
      </c>
      <c r="D9" s="16" t="s">
        <v>22</v>
      </c>
      <c r="E9" s="14" t="s">
        <v>32</v>
      </c>
      <c r="F9" s="14"/>
      <c r="G9" s="14"/>
      <c r="H9" s="14"/>
      <c r="I9" s="14"/>
      <c r="J9" s="14" t="s">
        <v>32</v>
      </c>
      <c r="K9" s="16" t="s">
        <v>25</v>
      </c>
      <c r="L9" s="14" t="s">
        <v>51</v>
      </c>
      <c r="M9" s="50">
        <v>14</v>
      </c>
      <c r="N9" s="14" t="s">
        <v>33</v>
      </c>
      <c r="O9" s="14" t="s">
        <v>34</v>
      </c>
      <c r="P9" s="14"/>
      <c r="Q9" s="14"/>
      <c r="R9" s="16"/>
      <c r="S9" s="14"/>
      <c r="T9" s="14"/>
      <c r="U9" s="14" t="s">
        <v>24</v>
      </c>
      <c r="V9" s="14" t="s">
        <v>24</v>
      </c>
      <c r="W9" s="14" t="s">
        <v>34</v>
      </c>
      <c r="X9" s="50">
        <v>29.1428</v>
      </c>
      <c r="Y9" s="16" t="s">
        <v>22</v>
      </c>
      <c r="Z9" s="14"/>
      <c r="AA9" s="14"/>
      <c r="AB9" s="14" t="s">
        <v>25</v>
      </c>
      <c r="AC9" s="14" t="s">
        <v>25</v>
      </c>
      <c r="AD9" s="14" t="s">
        <v>27</v>
      </c>
      <c r="AE9" s="14" t="s">
        <v>39</v>
      </c>
      <c r="AF9" s="16" t="s">
        <v>40</v>
      </c>
      <c r="AG9" s="14"/>
      <c r="AH9" s="50">
        <v>63.14</v>
      </c>
    </row>
    <row r="10" ht="56" customHeight="1" spans="1:34">
      <c r="A10" s="5"/>
      <c r="B10" s="15">
        <v>5</v>
      </c>
      <c r="C10" s="18" t="s">
        <v>52</v>
      </c>
      <c r="D10" s="13" t="s">
        <v>22</v>
      </c>
      <c r="E10" s="13"/>
      <c r="F10" s="13"/>
      <c r="G10" s="13"/>
      <c r="H10" s="13"/>
      <c r="I10" s="13"/>
      <c r="J10" s="13" t="s">
        <v>24</v>
      </c>
      <c r="K10" s="13" t="s">
        <v>24</v>
      </c>
      <c r="L10" s="13" t="s">
        <v>22</v>
      </c>
      <c r="M10" s="13" t="s">
        <v>26</v>
      </c>
      <c r="N10" s="13" t="s">
        <v>44</v>
      </c>
      <c r="O10" s="13" t="s">
        <v>29</v>
      </c>
      <c r="P10" s="13"/>
      <c r="Q10" s="13"/>
      <c r="R10" s="13"/>
      <c r="S10" s="13"/>
      <c r="T10" s="13"/>
      <c r="U10" s="13" t="s">
        <v>24</v>
      </c>
      <c r="V10" s="13" t="s">
        <v>24</v>
      </c>
      <c r="W10" s="13" t="s">
        <v>29</v>
      </c>
      <c r="X10" s="13" t="s">
        <v>53</v>
      </c>
      <c r="Y10" s="13" t="s">
        <v>22</v>
      </c>
      <c r="Z10" s="13"/>
      <c r="AA10" s="13"/>
      <c r="AB10" s="13" t="s">
        <v>25</v>
      </c>
      <c r="AC10" s="13" t="s">
        <v>25</v>
      </c>
      <c r="AD10" s="13" t="s">
        <v>27</v>
      </c>
      <c r="AE10" s="13" t="s">
        <v>39</v>
      </c>
      <c r="AF10" s="13" t="s">
        <v>40</v>
      </c>
      <c r="AG10" s="13"/>
      <c r="AH10" s="13" t="s">
        <v>54</v>
      </c>
    </row>
    <row r="11" ht="46.55" customHeight="1" spans="1:34">
      <c r="A11" s="5"/>
      <c r="B11" s="15">
        <v>6</v>
      </c>
      <c r="C11" s="5" t="s">
        <v>55</v>
      </c>
      <c r="D11" s="5" t="s">
        <v>22</v>
      </c>
      <c r="E11" s="5"/>
      <c r="F11" s="5"/>
      <c r="G11" s="5"/>
      <c r="H11" s="5"/>
      <c r="I11" s="5"/>
      <c r="J11" s="5" t="s">
        <v>24</v>
      </c>
      <c r="K11" s="5" t="s">
        <v>24</v>
      </c>
      <c r="L11" s="5" t="s">
        <v>22</v>
      </c>
      <c r="M11" s="5" t="s">
        <v>26</v>
      </c>
      <c r="N11" s="5" t="s">
        <v>33</v>
      </c>
      <c r="O11" s="5" t="s">
        <v>34</v>
      </c>
      <c r="P11" s="5"/>
      <c r="Q11" s="5"/>
      <c r="R11" s="5"/>
      <c r="S11" s="5"/>
      <c r="T11" s="5"/>
      <c r="U11" s="5" t="s">
        <v>24</v>
      </c>
      <c r="V11" s="5" t="s">
        <v>24</v>
      </c>
      <c r="W11" s="5" t="s">
        <v>34</v>
      </c>
      <c r="X11" s="5" t="s">
        <v>56</v>
      </c>
      <c r="Y11" s="5" t="s">
        <v>22</v>
      </c>
      <c r="Z11" s="5"/>
      <c r="AA11" s="5"/>
      <c r="AB11" s="5" t="s">
        <v>25</v>
      </c>
      <c r="AC11" s="5" t="s">
        <v>25</v>
      </c>
      <c r="AD11" s="5" t="s">
        <v>27</v>
      </c>
      <c r="AE11" s="5" t="s">
        <v>39</v>
      </c>
      <c r="AF11" s="5" t="s">
        <v>40</v>
      </c>
      <c r="AG11" s="5"/>
      <c r="AH11" s="5" t="s">
        <v>57</v>
      </c>
    </row>
    <row r="12" spans="1:34">
      <c r="A12" s="15" t="s">
        <v>58</v>
      </c>
      <c r="B12" s="14" t="s">
        <v>20</v>
      </c>
      <c r="C12" s="16" t="s">
        <v>59</v>
      </c>
      <c r="D12" s="16" t="s">
        <v>22</v>
      </c>
      <c r="E12" s="16" t="s">
        <v>32</v>
      </c>
      <c r="F12" s="16"/>
      <c r="G12" s="16"/>
      <c r="H12" s="16"/>
      <c r="I12" s="16" t="s">
        <v>20</v>
      </c>
      <c r="J12" s="16" t="s">
        <v>60</v>
      </c>
      <c r="K12" s="16" t="s">
        <v>61</v>
      </c>
      <c r="L12" s="16" t="s">
        <v>62</v>
      </c>
      <c r="M12" s="16" t="s">
        <v>63</v>
      </c>
      <c r="N12" s="16" t="s">
        <v>64</v>
      </c>
      <c r="O12" s="16" t="s">
        <v>65</v>
      </c>
      <c r="P12" s="16"/>
      <c r="Q12" s="16" t="s">
        <v>23</v>
      </c>
      <c r="R12" s="16"/>
      <c r="S12" s="16"/>
      <c r="T12" s="16"/>
      <c r="U12" s="16" t="s">
        <v>23</v>
      </c>
      <c r="V12" s="16" t="s">
        <v>29</v>
      </c>
      <c r="W12" s="16" t="s">
        <v>66</v>
      </c>
      <c r="X12" s="16" t="s">
        <v>67</v>
      </c>
      <c r="Y12" s="16" t="s">
        <v>22</v>
      </c>
      <c r="Z12" s="16"/>
      <c r="AA12" s="16"/>
      <c r="AB12" s="16" t="s">
        <v>25</v>
      </c>
      <c r="AC12" s="16" t="s">
        <v>25</v>
      </c>
      <c r="AD12" s="16" t="s">
        <v>27</v>
      </c>
      <c r="AE12" s="16" t="s">
        <v>39</v>
      </c>
      <c r="AF12" s="16" t="s">
        <v>40</v>
      </c>
      <c r="AG12" s="16" t="s">
        <v>24</v>
      </c>
      <c r="AH12" s="16" t="s">
        <v>68</v>
      </c>
    </row>
    <row r="13" spans="1:34">
      <c r="A13" s="15"/>
      <c r="B13" s="19">
        <v>2</v>
      </c>
      <c r="C13" s="14" t="s">
        <v>69</v>
      </c>
      <c r="D13" s="19">
        <v>60</v>
      </c>
      <c r="E13" s="17"/>
      <c r="F13" s="17"/>
      <c r="G13" s="19">
        <v>8</v>
      </c>
      <c r="H13" s="19">
        <v>5</v>
      </c>
      <c r="I13" s="17"/>
      <c r="J13" s="19">
        <v>13</v>
      </c>
      <c r="K13" s="19">
        <v>40</v>
      </c>
      <c r="L13" s="19">
        <v>100</v>
      </c>
      <c r="M13" s="19">
        <v>20</v>
      </c>
      <c r="N13" s="19">
        <v>88</v>
      </c>
      <c r="O13" s="19">
        <v>50</v>
      </c>
      <c r="P13" s="17"/>
      <c r="Q13" s="17"/>
      <c r="R13" s="17"/>
      <c r="S13" s="17"/>
      <c r="T13" s="17"/>
      <c r="U13" s="19">
        <v>0</v>
      </c>
      <c r="V13" s="19">
        <v>0</v>
      </c>
      <c r="W13" s="19">
        <v>50</v>
      </c>
      <c r="X13" s="19">
        <v>30</v>
      </c>
      <c r="Y13" s="19">
        <v>60</v>
      </c>
      <c r="Z13" s="17"/>
      <c r="AA13" s="17"/>
      <c r="AB13" s="19">
        <v>10</v>
      </c>
      <c r="AC13" s="19">
        <v>10</v>
      </c>
      <c r="AD13" s="19">
        <v>40</v>
      </c>
      <c r="AE13" s="19">
        <v>100</v>
      </c>
      <c r="AF13" s="19">
        <v>20</v>
      </c>
      <c r="AG13" s="19">
        <v>0</v>
      </c>
      <c r="AH13" s="19">
        <v>70</v>
      </c>
    </row>
    <row r="14" spans="1:34">
      <c r="A14" s="15"/>
      <c r="B14" s="14" t="s">
        <v>70</v>
      </c>
      <c r="C14" s="14" t="s">
        <v>71</v>
      </c>
      <c r="D14" s="14" t="s">
        <v>22</v>
      </c>
      <c r="E14" s="14"/>
      <c r="F14" s="14"/>
      <c r="G14" s="14"/>
      <c r="H14" s="14"/>
      <c r="I14" s="14"/>
      <c r="J14" s="14" t="s">
        <v>24</v>
      </c>
      <c r="K14" s="14" t="s">
        <v>24</v>
      </c>
      <c r="L14" s="14" t="s">
        <v>22</v>
      </c>
      <c r="M14" s="14" t="s">
        <v>26</v>
      </c>
      <c r="N14" s="14" t="s">
        <v>72</v>
      </c>
      <c r="O14" s="14" t="s">
        <v>29</v>
      </c>
      <c r="P14" s="14"/>
      <c r="Q14" s="14"/>
      <c r="R14" s="14"/>
      <c r="S14" s="14"/>
      <c r="T14" s="14"/>
      <c r="U14" s="14" t="s">
        <v>24</v>
      </c>
      <c r="V14" s="14" t="s">
        <v>24</v>
      </c>
      <c r="W14" s="14" t="s">
        <v>29</v>
      </c>
      <c r="X14" s="14" t="s">
        <v>35</v>
      </c>
      <c r="Y14" s="14" t="s">
        <v>22</v>
      </c>
      <c r="Z14" s="14"/>
      <c r="AA14" s="14"/>
      <c r="AB14" s="14" t="s">
        <v>25</v>
      </c>
      <c r="AC14" s="14" t="s">
        <v>25</v>
      </c>
      <c r="AD14" s="14" t="s">
        <v>27</v>
      </c>
      <c r="AE14" s="14" t="s">
        <v>39</v>
      </c>
      <c r="AF14" s="14" t="s">
        <v>40</v>
      </c>
      <c r="AG14" s="14" t="s">
        <v>24</v>
      </c>
      <c r="AH14" s="14" t="s">
        <v>73</v>
      </c>
    </row>
    <row r="15" spans="1:34">
      <c r="A15" s="20" t="s">
        <v>74</v>
      </c>
      <c r="B15" s="21" t="s">
        <v>20</v>
      </c>
      <c r="C15" s="22" t="s">
        <v>75</v>
      </c>
      <c r="D15" s="23">
        <v>60</v>
      </c>
      <c r="E15" s="24" t="s">
        <v>24</v>
      </c>
      <c r="F15" s="24" t="s">
        <v>24</v>
      </c>
      <c r="G15" s="24" t="s">
        <v>24</v>
      </c>
      <c r="H15" s="24" t="s">
        <v>24</v>
      </c>
      <c r="I15" s="24" t="s">
        <v>24</v>
      </c>
      <c r="J15" s="23">
        <v>0</v>
      </c>
      <c r="K15" s="23">
        <v>0</v>
      </c>
      <c r="L15" s="43">
        <v>60</v>
      </c>
      <c r="M15" s="23">
        <v>12</v>
      </c>
      <c r="N15" s="23">
        <v>92.4</v>
      </c>
      <c r="O15" s="23">
        <v>50</v>
      </c>
      <c r="P15" s="51">
        <v>4</v>
      </c>
      <c r="Q15" s="51">
        <v>2</v>
      </c>
      <c r="R15" s="24" t="s">
        <v>24</v>
      </c>
      <c r="S15" s="24" t="s">
        <v>24</v>
      </c>
      <c r="T15" s="24" t="s">
        <v>24</v>
      </c>
      <c r="U15" s="51">
        <v>6</v>
      </c>
      <c r="V15" s="51">
        <v>50</v>
      </c>
      <c r="W15" s="43">
        <v>100</v>
      </c>
      <c r="X15" s="57">
        <v>60</v>
      </c>
      <c r="Y15" s="57">
        <v>60</v>
      </c>
      <c r="Z15" s="24" t="s">
        <v>24</v>
      </c>
      <c r="AA15" s="24" t="s">
        <v>24</v>
      </c>
      <c r="AB15" s="57">
        <v>10</v>
      </c>
      <c r="AC15" s="57">
        <v>10</v>
      </c>
      <c r="AD15" s="57">
        <v>22.22</v>
      </c>
      <c r="AE15" s="57">
        <v>82.22</v>
      </c>
      <c r="AF15" s="57">
        <v>16.44</v>
      </c>
      <c r="AG15" s="57">
        <v>0</v>
      </c>
      <c r="AH15" s="57">
        <v>88.44</v>
      </c>
    </row>
    <row r="16" spans="1:34">
      <c r="A16" s="20"/>
      <c r="B16" s="21" t="s">
        <v>23</v>
      </c>
      <c r="C16" s="22" t="s">
        <v>76</v>
      </c>
      <c r="D16" s="23">
        <v>60</v>
      </c>
      <c r="E16" s="24" t="s">
        <v>70</v>
      </c>
      <c r="F16" s="24" t="s">
        <v>24</v>
      </c>
      <c r="G16" s="22" t="s">
        <v>43</v>
      </c>
      <c r="H16" s="22" t="s">
        <v>32</v>
      </c>
      <c r="I16" s="24" t="s">
        <v>24</v>
      </c>
      <c r="J16" s="22" t="s">
        <v>77</v>
      </c>
      <c r="K16" s="43">
        <v>40</v>
      </c>
      <c r="L16" s="43">
        <v>100</v>
      </c>
      <c r="M16" s="22" t="s">
        <v>40</v>
      </c>
      <c r="N16" s="22" t="s">
        <v>78</v>
      </c>
      <c r="O16" s="22" t="s">
        <v>79</v>
      </c>
      <c r="P16" s="51">
        <v>0</v>
      </c>
      <c r="Q16" s="24" t="s">
        <v>24</v>
      </c>
      <c r="R16" s="24" t="s">
        <v>24</v>
      </c>
      <c r="S16" s="24" t="s">
        <v>24</v>
      </c>
      <c r="T16" s="24" t="s">
        <v>24</v>
      </c>
      <c r="U16" s="51">
        <v>0</v>
      </c>
      <c r="V16" s="51">
        <v>0</v>
      </c>
      <c r="W16" s="43">
        <v>48.92</v>
      </c>
      <c r="X16" s="58" t="s">
        <v>80</v>
      </c>
      <c r="Y16" s="58" t="s">
        <v>22</v>
      </c>
      <c r="Z16" s="58" t="s">
        <v>23</v>
      </c>
      <c r="AA16" s="58" t="s">
        <v>60</v>
      </c>
      <c r="AB16" s="58" t="s">
        <v>25</v>
      </c>
      <c r="AC16" s="58" t="s">
        <v>81</v>
      </c>
      <c r="AD16" s="58" t="s">
        <v>27</v>
      </c>
      <c r="AE16" s="58" t="s">
        <v>39</v>
      </c>
      <c r="AF16" s="58" t="s">
        <v>40</v>
      </c>
      <c r="AG16" s="58" t="s">
        <v>24</v>
      </c>
      <c r="AH16" s="58" t="s">
        <v>82</v>
      </c>
    </row>
    <row r="17" spans="1:34">
      <c r="A17" s="20"/>
      <c r="B17" s="21" t="s">
        <v>70</v>
      </c>
      <c r="C17" s="24" t="s">
        <v>83</v>
      </c>
      <c r="D17" s="23">
        <v>60</v>
      </c>
      <c r="E17" s="24" t="s">
        <v>24</v>
      </c>
      <c r="F17" s="24" t="s">
        <v>24</v>
      </c>
      <c r="G17" s="24" t="s">
        <v>43</v>
      </c>
      <c r="H17" s="24" t="s">
        <v>32</v>
      </c>
      <c r="I17" s="24" t="s">
        <v>24</v>
      </c>
      <c r="J17" s="24" t="s">
        <v>84</v>
      </c>
      <c r="K17" s="43">
        <v>32.5</v>
      </c>
      <c r="L17" s="43">
        <v>92.5</v>
      </c>
      <c r="M17" s="24" t="s">
        <v>85</v>
      </c>
      <c r="N17" s="24" t="s">
        <v>86</v>
      </c>
      <c r="O17" s="24" t="s">
        <v>87</v>
      </c>
      <c r="P17" s="51">
        <v>4</v>
      </c>
      <c r="Q17" s="51">
        <v>2</v>
      </c>
      <c r="R17" s="24" t="s">
        <v>24</v>
      </c>
      <c r="S17" s="24" t="s">
        <v>24</v>
      </c>
      <c r="T17" s="24" t="s">
        <v>24</v>
      </c>
      <c r="U17" s="51">
        <v>6</v>
      </c>
      <c r="V17" s="51">
        <v>50</v>
      </c>
      <c r="W17" s="43">
        <v>99.35</v>
      </c>
      <c r="X17" s="59" t="s">
        <v>88</v>
      </c>
      <c r="Y17" s="59" t="s">
        <v>22</v>
      </c>
      <c r="Z17" s="24" t="s">
        <v>24</v>
      </c>
      <c r="AA17" s="24" t="s">
        <v>24</v>
      </c>
      <c r="AB17" s="59" t="s">
        <v>25</v>
      </c>
      <c r="AC17" s="59" t="s">
        <v>25</v>
      </c>
      <c r="AD17" s="59" t="s">
        <v>89</v>
      </c>
      <c r="AE17" s="59" t="s">
        <v>90</v>
      </c>
      <c r="AF17" s="59" t="s">
        <v>91</v>
      </c>
      <c r="AG17" s="59" t="s">
        <v>24</v>
      </c>
      <c r="AH17" s="59" t="s">
        <v>92</v>
      </c>
    </row>
    <row r="18" spans="1:34">
      <c r="A18" s="20"/>
      <c r="B18" s="21" t="s">
        <v>45</v>
      </c>
      <c r="C18" s="22" t="s">
        <v>93</v>
      </c>
      <c r="D18" s="23">
        <v>60</v>
      </c>
      <c r="E18" s="24" t="s">
        <v>24</v>
      </c>
      <c r="F18" s="24" t="s">
        <v>24</v>
      </c>
      <c r="G18" s="24" t="s">
        <v>43</v>
      </c>
      <c r="H18" s="24" t="s">
        <v>24</v>
      </c>
      <c r="I18" s="24" t="s">
        <v>24</v>
      </c>
      <c r="J18" s="24" t="s">
        <v>43</v>
      </c>
      <c r="K18" s="43">
        <v>20</v>
      </c>
      <c r="L18" s="43">
        <v>80</v>
      </c>
      <c r="M18" s="24" t="s">
        <v>77</v>
      </c>
      <c r="N18" s="24" t="s">
        <v>94</v>
      </c>
      <c r="O18" s="24" t="s">
        <v>29</v>
      </c>
      <c r="P18" s="24" t="s">
        <v>24</v>
      </c>
      <c r="Q18" s="24" t="s">
        <v>24</v>
      </c>
      <c r="R18" s="24" t="s">
        <v>24</v>
      </c>
      <c r="S18" s="24" t="s">
        <v>24</v>
      </c>
      <c r="T18" s="24" t="s">
        <v>24</v>
      </c>
      <c r="U18" s="24" t="s">
        <v>24</v>
      </c>
      <c r="V18" s="24" t="s">
        <v>24</v>
      </c>
      <c r="W18" s="43">
        <v>50</v>
      </c>
      <c r="X18" s="24" t="s">
        <v>35</v>
      </c>
      <c r="Y18" s="24" t="s">
        <v>22</v>
      </c>
      <c r="Z18" s="24" t="s">
        <v>24</v>
      </c>
      <c r="AA18" s="24" t="s">
        <v>24</v>
      </c>
      <c r="AB18" s="24" t="s">
        <v>25</v>
      </c>
      <c r="AC18" s="24" t="s">
        <v>25</v>
      </c>
      <c r="AD18" s="24" t="s">
        <v>89</v>
      </c>
      <c r="AE18" s="24" t="s">
        <v>90</v>
      </c>
      <c r="AF18" s="24" t="s">
        <v>91</v>
      </c>
      <c r="AG18" s="24" t="s">
        <v>24</v>
      </c>
      <c r="AH18" s="65">
        <v>62.44</v>
      </c>
    </row>
    <row r="19" spans="1:35">
      <c r="A19" s="20" t="s">
        <v>95</v>
      </c>
      <c r="B19" s="15">
        <v>1</v>
      </c>
      <c r="C19" s="25" t="s">
        <v>96</v>
      </c>
      <c r="D19" s="26">
        <v>60</v>
      </c>
      <c r="E19" s="35">
        <v>10</v>
      </c>
      <c r="F19" s="25"/>
      <c r="G19" s="35">
        <v>8</v>
      </c>
      <c r="H19" s="35">
        <v>5</v>
      </c>
      <c r="I19" s="25"/>
      <c r="J19" s="44">
        <f t="shared" ref="J19:J21" si="0">SUM(E19:I19)</f>
        <v>23</v>
      </c>
      <c r="K19" s="44">
        <f t="shared" ref="K19:K21" si="1">J19/23*40</f>
        <v>40</v>
      </c>
      <c r="L19" s="45">
        <f t="shared" ref="L19:L28" si="2">K19+D19</f>
        <v>100</v>
      </c>
      <c r="M19" s="26">
        <f t="shared" ref="M19:M28" si="3">L19*0.2</f>
        <v>20</v>
      </c>
      <c r="N19" s="52">
        <v>92.6666666666667</v>
      </c>
      <c r="O19" s="52">
        <v>50</v>
      </c>
      <c r="P19" s="26"/>
      <c r="Q19" s="26"/>
      <c r="R19" s="26"/>
      <c r="S19" s="26"/>
      <c r="T19" s="26"/>
      <c r="U19" s="26"/>
      <c r="V19" s="26"/>
      <c r="W19" s="26">
        <v>50</v>
      </c>
      <c r="X19" s="26">
        <f t="shared" ref="X19:X28" si="4">W19*0.6</f>
        <v>30</v>
      </c>
      <c r="Y19" s="26">
        <v>60</v>
      </c>
      <c r="Z19" s="26"/>
      <c r="AA19" s="26"/>
      <c r="AB19" s="26">
        <v>10</v>
      </c>
      <c r="AC19" s="26">
        <v>10</v>
      </c>
      <c r="AD19" s="26">
        <v>40</v>
      </c>
      <c r="AE19" s="26">
        <f t="shared" ref="AE19:AE28" si="5">Y19+AD19</f>
        <v>100</v>
      </c>
      <c r="AF19" s="26">
        <f t="shared" ref="AF19:AF28" si="6">AE19*0.2</f>
        <v>20</v>
      </c>
      <c r="AG19" s="26">
        <v>0</v>
      </c>
      <c r="AH19" s="44">
        <f t="shared" ref="AH19:AH28" si="7">M19+X19+AF19</f>
        <v>70</v>
      </c>
      <c r="AI19" s="66"/>
    </row>
    <row r="20" spans="1:35">
      <c r="A20" s="20"/>
      <c r="B20" s="15">
        <v>2</v>
      </c>
      <c r="C20" s="25" t="s">
        <v>97</v>
      </c>
      <c r="D20" s="26">
        <v>60</v>
      </c>
      <c r="E20" s="36">
        <v>1</v>
      </c>
      <c r="F20" s="25"/>
      <c r="G20" s="5"/>
      <c r="H20" s="35">
        <v>11</v>
      </c>
      <c r="I20" s="46">
        <v>1</v>
      </c>
      <c r="J20" s="44">
        <f t="shared" si="0"/>
        <v>13</v>
      </c>
      <c r="K20" s="44">
        <f t="shared" si="1"/>
        <v>22.6086956521739</v>
      </c>
      <c r="L20" s="45">
        <f t="shared" si="2"/>
        <v>82.6086956521739</v>
      </c>
      <c r="M20" s="26">
        <f t="shared" si="3"/>
        <v>16.5217391304348</v>
      </c>
      <c r="N20" s="52">
        <v>87</v>
      </c>
      <c r="O20" s="52">
        <f t="shared" ref="O20:O28" si="8">N20/92.6667*50</f>
        <v>46.9424291573996</v>
      </c>
      <c r="P20" s="26"/>
      <c r="Q20" s="26"/>
      <c r="R20" s="26"/>
      <c r="S20" s="26"/>
      <c r="T20" s="26"/>
      <c r="U20" s="26"/>
      <c r="V20" s="26"/>
      <c r="W20" s="26">
        <v>46.9424291573996</v>
      </c>
      <c r="X20" s="26">
        <f t="shared" si="4"/>
        <v>28.1654574944397</v>
      </c>
      <c r="Y20" s="26">
        <v>60</v>
      </c>
      <c r="Z20" s="26"/>
      <c r="AA20" s="26"/>
      <c r="AB20" s="26">
        <v>10</v>
      </c>
      <c r="AC20" s="26">
        <v>10</v>
      </c>
      <c r="AD20" s="26">
        <v>40</v>
      </c>
      <c r="AE20" s="26">
        <f t="shared" si="5"/>
        <v>100</v>
      </c>
      <c r="AF20" s="26">
        <f t="shared" si="6"/>
        <v>20</v>
      </c>
      <c r="AG20" s="26">
        <v>0</v>
      </c>
      <c r="AH20" s="44">
        <f t="shared" si="7"/>
        <v>64.6871966248745</v>
      </c>
      <c r="AI20" s="66"/>
    </row>
    <row r="21" spans="1:35">
      <c r="A21" s="20"/>
      <c r="B21" s="15">
        <v>3</v>
      </c>
      <c r="C21" s="25" t="s">
        <v>98</v>
      </c>
      <c r="D21" s="26">
        <v>60</v>
      </c>
      <c r="E21" s="25"/>
      <c r="F21" s="25"/>
      <c r="G21" s="25"/>
      <c r="H21" s="35">
        <v>5</v>
      </c>
      <c r="I21" s="25"/>
      <c r="J21" s="44">
        <f t="shared" si="0"/>
        <v>5</v>
      </c>
      <c r="K21" s="44">
        <f t="shared" si="1"/>
        <v>8.69565217391304</v>
      </c>
      <c r="L21" s="45">
        <f t="shared" si="2"/>
        <v>68.695652173913</v>
      </c>
      <c r="M21" s="26">
        <f t="shared" si="3"/>
        <v>13.7391304347826</v>
      </c>
      <c r="N21" s="52">
        <v>91.6666666666667</v>
      </c>
      <c r="O21" s="52">
        <f t="shared" si="8"/>
        <v>49.4604138631605</v>
      </c>
      <c r="P21" s="26"/>
      <c r="Q21" s="26"/>
      <c r="R21" s="26"/>
      <c r="S21" s="26"/>
      <c r="T21" s="26"/>
      <c r="U21" s="26"/>
      <c r="V21" s="26"/>
      <c r="W21" s="26">
        <v>49.4604138631605</v>
      </c>
      <c r="X21" s="26">
        <f t="shared" si="4"/>
        <v>29.6762483178963</v>
      </c>
      <c r="Y21" s="26">
        <v>60</v>
      </c>
      <c r="Z21" s="26"/>
      <c r="AA21" s="26"/>
      <c r="AB21" s="26">
        <v>10</v>
      </c>
      <c r="AC21" s="26">
        <v>10</v>
      </c>
      <c r="AD21" s="26">
        <v>40</v>
      </c>
      <c r="AE21" s="26">
        <f t="shared" si="5"/>
        <v>100</v>
      </c>
      <c r="AF21" s="26">
        <f t="shared" si="6"/>
        <v>20</v>
      </c>
      <c r="AG21" s="26">
        <v>0</v>
      </c>
      <c r="AH21" s="44">
        <f t="shared" si="7"/>
        <v>63.4153787526789</v>
      </c>
      <c r="AI21" s="66"/>
    </row>
    <row r="22" spans="1:35">
      <c r="A22" s="20"/>
      <c r="B22" s="15">
        <v>4</v>
      </c>
      <c r="C22" s="25" t="s">
        <v>99</v>
      </c>
      <c r="D22" s="26">
        <v>60</v>
      </c>
      <c r="E22" s="26"/>
      <c r="F22" s="26"/>
      <c r="G22" s="26"/>
      <c r="H22" s="26"/>
      <c r="I22" s="26"/>
      <c r="J22" s="26"/>
      <c r="K22" s="26"/>
      <c r="L22" s="45">
        <f t="shared" si="2"/>
        <v>60</v>
      </c>
      <c r="M22" s="26">
        <f t="shared" si="3"/>
        <v>12</v>
      </c>
      <c r="N22" s="52">
        <v>89.6666666666667</v>
      </c>
      <c r="O22" s="52">
        <f t="shared" si="8"/>
        <v>48.3812775606915</v>
      </c>
      <c r="P22" s="26"/>
      <c r="Q22" s="26"/>
      <c r="R22" s="26"/>
      <c r="S22" s="26"/>
      <c r="T22" s="26"/>
      <c r="U22" s="26"/>
      <c r="V22" s="26"/>
      <c r="W22" s="26">
        <v>48.3812775606915</v>
      </c>
      <c r="X22" s="26">
        <f t="shared" si="4"/>
        <v>29.0287665364149</v>
      </c>
      <c r="Y22" s="26">
        <v>60</v>
      </c>
      <c r="Z22" s="26"/>
      <c r="AA22" s="26"/>
      <c r="AB22" s="26">
        <v>10</v>
      </c>
      <c r="AC22" s="26">
        <v>10</v>
      </c>
      <c r="AD22" s="26">
        <v>40</v>
      </c>
      <c r="AE22" s="26">
        <f t="shared" si="5"/>
        <v>100</v>
      </c>
      <c r="AF22" s="26">
        <f t="shared" si="6"/>
        <v>20</v>
      </c>
      <c r="AG22" s="26">
        <v>0</v>
      </c>
      <c r="AH22" s="44">
        <f t="shared" si="7"/>
        <v>61.0287665364149</v>
      </c>
      <c r="AI22" s="66"/>
    </row>
    <row r="23" spans="1:35">
      <c r="A23" s="20"/>
      <c r="B23" s="15">
        <v>5</v>
      </c>
      <c r="C23" s="25" t="s">
        <v>100</v>
      </c>
      <c r="D23" s="26">
        <v>60</v>
      </c>
      <c r="E23" s="26"/>
      <c r="F23" s="26"/>
      <c r="G23" s="26"/>
      <c r="H23" s="26"/>
      <c r="I23" s="26"/>
      <c r="J23" s="26"/>
      <c r="K23" s="26"/>
      <c r="L23" s="45">
        <f t="shared" si="2"/>
        <v>60</v>
      </c>
      <c r="M23" s="26">
        <f t="shared" si="3"/>
        <v>12</v>
      </c>
      <c r="N23" s="52">
        <v>89</v>
      </c>
      <c r="O23" s="52">
        <f t="shared" si="8"/>
        <v>48.0215654598685</v>
      </c>
      <c r="P23" s="26"/>
      <c r="Q23" s="26"/>
      <c r="R23" s="26"/>
      <c r="S23" s="26"/>
      <c r="T23" s="26"/>
      <c r="U23" s="26"/>
      <c r="V23" s="26"/>
      <c r="W23" s="26">
        <v>48.0215654598685</v>
      </c>
      <c r="X23" s="26">
        <f t="shared" si="4"/>
        <v>28.8129392759211</v>
      </c>
      <c r="Y23" s="26">
        <v>60</v>
      </c>
      <c r="Z23" s="26"/>
      <c r="AA23" s="26"/>
      <c r="AB23" s="26">
        <v>10</v>
      </c>
      <c r="AC23" s="26">
        <v>10</v>
      </c>
      <c r="AD23" s="26">
        <v>40</v>
      </c>
      <c r="AE23" s="26">
        <f t="shared" si="5"/>
        <v>100</v>
      </c>
      <c r="AF23" s="26">
        <f t="shared" si="6"/>
        <v>20</v>
      </c>
      <c r="AG23" s="26">
        <v>0</v>
      </c>
      <c r="AH23" s="44">
        <f t="shared" si="7"/>
        <v>60.8129392759211</v>
      </c>
      <c r="AI23" s="66"/>
    </row>
    <row r="24" spans="1:35">
      <c r="A24" s="20"/>
      <c r="B24" s="15">
        <v>6</v>
      </c>
      <c r="C24" s="25" t="s">
        <v>101</v>
      </c>
      <c r="D24" s="26">
        <v>60</v>
      </c>
      <c r="E24" s="26"/>
      <c r="F24" s="26"/>
      <c r="G24" s="26"/>
      <c r="H24" s="26"/>
      <c r="I24" s="26"/>
      <c r="J24" s="26"/>
      <c r="K24" s="26"/>
      <c r="L24" s="45">
        <f t="shared" si="2"/>
        <v>60</v>
      </c>
      <c r="M24" s="26">
        <f t="shared" si="3"/>
        <v>12</v>
      </c>
      <c r="N24" s="52">
        <v>88.6666666666667</v>
      </c>
      <c r="O24" s="52">
        <f t="shared" si="8"/>
        <v>47.841709409457</v>
      </c>
      <c r="P24" s="26"/>
      <c r="Q24" s="26"/>
      <c r="R24" s="26"/>
      <c r="S24" s="26"/>
      <c r="T24" s="26"/>
      <c r="U24" s="26"/>
      <c r="V24" s="26"/>
      <c r="W24" s="26">
        <v>47.841709409457</v>
      </c>
      <c r="X24" s="26">
        <f t="shared" si="4"/>
        <v>28.7050256456742</v>
      </c>
      <c r="Y24" s="26">
        <v>60</v>
      </c>
      <c r="Z24" s="26"/>
      <c r="AA24" s="26"/>
      <c r="AB24" s="26">
        <v>10</v>
      </c>
      <c r="AC24" s="26">
        <v>10</v>
      </c>
      <c r="AD24" s="26">
        <v>40</v>
      </c>
      <c r="AE24" s="26">
        <f t="shared" si="5"/>
        <v>100</v>
      </c>
      <c r="AF24" s="26">
        <f t="shared" si="6"/>
        <v>20</v>
      </c>
      <c r="AG24" s="26">
        <v>0</v>
      </c>
      <c r="AH24" s="44">
        <f t="shared" si="7"/>
        <v>60.7050256456742</v>
      </c>
      <c r="AI24" s="66"/>
    </row>
    <row r="25" spans="1:35">
      <c r="A25" s="20"/>
      <c r="B25" s="15">
        <v>7</v>
      </c>
      <c r="C25" s="25" t="s">
        <v>102</v>
      </c>
      <c r="D25" s="26">
        <v>60</v>
      </c>
      <c r="E25" s="26"/>
      <c r="F25" s="26"/>
      <c r="G25" s="26"/>
      <c r="H25" s="26"/>
      <c r="I25" s="26"/>
      <c r="J25" s="26"/>
      <c r="K25" s="26"/>
      <c r="L25" s="45">
        <f t="shared" si="2"/>
        <v>60</v>
      </c>
      <c r="M25" s="26">
        <f t="shared" si="3"/>
        <v>12</v>
      </c>
      <c r="N25" s="52">
        <v>87.6666666666667</v>
      </c>
      <c r="O25" s="52">
        <f t="shared" si="8"/>
        <v>47.3021412582226</v>
      </c>
      <c r="P25" s="26"/>
      <c r="Q25" s="26"/>
      <c r="R25" s="26"/>
      <c r="S25" s="26"/>
      <c r="T25" s="26"/>
      <c r="U25" s="26"/>
      <c r="V25" s="26"/>
      <c r="W25" s="26">
        <v>47.3021412582226</v>
      </c>
      <c r="X25" s="26">
        <f t="shared" si="4"/>
        <v>28.3812847549335</v>
      </c>
      <c r="Y25" s="26">
        <v>60</v>
      </c>
      <c r="Z25" s="26"/>
      <c r="AA25" s="26"/>
      <c r="AB25" s="26">
        <v>10</v>
      </c>
      <c r="AC25" s="26">
        <v>10</v>
      </c>
      <c r="AD25" s="26">
        <v>40</v>
      </c>
      <c r="AE25" s="26">
        <f t="shared" si="5"/>
        <v>100</v>
      </c>
      <c r="AF25" s="26">
        <f t="shared" si="6"/>
        <v>20</v>
      </c>
      <c r="AG25" s="26">
        <v>0</v>
      </c>
      <c r="AH25" s="44">
        <f t="shared" si="7"/>
        <v>60.3812847549335</v>
      </c>
      <c r="AI25" s="66"/>
    </row>
    <row r="26" spans="1:35">
      <c r="A26" s="20"/>
      <c r="B26" s="15">
        <v>8</v>
      </c>
      <c r="C26" s="25" t="s">
        <v>103</v>
      </c>
      <c r="D26" s="26">
        <v>60</v>
      </c>
      <c r="E26" s="26"/>
      <c r="F26" s="26"/>
      <c r="G26" s="26"/>
      <c r="H26" s="26"/>
      <c r="I26" s="26"/>
      <c r="J26" s="26"/>
      <c r="K26" s="26"/>
      <c r="L26" s="45">
        <f t="shared" si="2"/>
        <v>60</v>
      </c>
      <c r="M26" s="26">
        <f t="shared" si="3"/>
        <v>12</v>
      </c>
      <c r="N26" s="52">
        <v>91.3333333333333</v>
      </c>
      <c r="O26" s="52">
        <f t="shared" si="8"/>
        <v>49.280557812749</v>
      </c>
      <c r="P26" s="26"/>
      <c r="Q26" s="26"/>
      <c r="R26" s="26"/>
      <c r="S26" s="26"/>
      <c r="T26" s="26"/>
      <c r="U26" s="26"/>
      <c r="V26" s="26"/>
      <c r="W26" s="26">
        <v>49.280557812749</v>
      </c>
      <c r="X26" s="26">
        <f t="shared" si="4"/>
        <v>29.5683346876494</v>
      </c>
      <c r="Y26" s="26">
        <v>60</v>
      </c>
      <c r="Z26" s="26"/>
      <c r="AA26" s="26"/>
      <c r="AB26" s="26">
        <v>10</v>
      </c>
      <c r="AC26" s="26">
        <v>10</v>
      </c>
      <c r="AD26" s="26">
        <v>40</v>
      </c>
      <c r="AE26" s="26">
        <f t="shared" si="5"/>
        <v>100</v>
      </c>
      <c r="AF26" s="26">
        <f t="shared" si="6"/>
        <v>20</v>
      </c>
      <c r="AG26" s="26">
        <v>0</v>
      </c>
      <c r="AH26" s="44">
        <f t="shared" si="7"/>
        <v>61.5683346876494</v>
      </c>
      <c r="AI26" s="66"/>
    </row>
    <row r="27" spans="1:35">
      <c r="A27" s="20"/>
      <c r="B27" s="15">
        <v>9</v>
      </c>
      <c r="C27" s="25" t="s">
        <v>104</v>
      </c>
      <c r="D27" s="26">
        <v>60</v>
      </c>
      <c r="E27" s="25"/>
      <c r="F27" s="25"/>
      <c r="G27" s="25"/>
      <c r="H27" s="35">
        <v>10</v>
      </c>
      <c r="I27" s="25"/>
      <c r="J27" s="44">
        <f>SUM(E27:I27)</f>
        <v>10</v>
      </c>
      <c r="K27" s="44">
        <f>J27/23*40</f>
        <v>17.3913043478261</v>
      </c>
      <c r="L27" s="45">
        <f t="shared" si="2"/>
        <v>77.3913043478261</v>
      </c>
      <c r="M27" s="26">
        <f t="shared" si="3"/>
        <v>15.4782608695652</v>
      </c>
      <c r="N27" s="52">
        <v>92.3333333333333</v>
      </c>
      <c r="O27" s="52">
        <f t="shared" si="8"/>
        <v>49.8201259639835</v>
      </c>
      <c r="P27" s="26"/>
      <c r="Q27" s="26"/>
      <c r="R27" s="26"/>
      <c r="S27" s="26"/>
      <c r="T27" s="26"/>
      <c r="U27" s="26"/>
      <c r="V27" s="26"/>
      <c r="W27" s="26">
        <v>49.8201259639835</v>
      </c>
      <c r="X27" s="26">
        <f t="shared" si="4"/>
        <v>29.8920755783901</v>
      </c>
      <c r="Y27" s="26">
        <v>60</v>
      </c>
      <c r="Z27" s="26"/>
      <c r="AA27" s="26"/>
      <c r="AB27" s="26">
        <v>10</v>
      </c>
      <c r="AC27" s="26">
        <v>10</v>
      </c>
      <c r="AD27" s="26">
        <v>40</v>
      </c>
      <c r="AE27" s="26">
        <f t="shared" si="5"/>
        <v>100</v>
      </c>
      <c r="AF27" s="26">
        <f t="shared" si="6"/>
        <v>20</v>
      </c>
      <c r="AG27" s="26">
        <v>0</v>
      </c>
      <c r="AH27" s="44">
        <f t="shared" si="7"/>
        <v>65.3703364479553</v>
      </c>
      <c r="AI27" s="66"/>
    </row>
    <row r="28" spans="1:35">
      <c r="A28" s="20"/>
      <c r="B28" s="15">
        <v>10</v>
      </c>
      <c r="C28" s="25" t="s">
        <v>105</v>
      </c>
      <c r="D28" s="26">
        <v>60</v>
      </c>
      <c r="E28" s="26"/>
      <c r="F28" s="26"/>
      <c r="G28" s="26"/>
      <c r="H28" s="26"/>
      <c r="I28" s="26"/>
      <c r="J28" s="26"/>
      <c r="K28" s="26"/>
      <c r="L28" s="45">
        <f t="shared" si="2"/>
        <v>60</v>
      </c>
      <c r="M28" s="26">
        <f t="shared" si="3"/>
        <v>12</v>
      </c>
      <c r="N28" s="52">
        <v>90.3333333333333</v>
      </c>
      <c r="O28" s="52">
        <f t="shared" si="8"/>
        <v>48.7409896615145</v>
      </c>
      <c r="P28" s="26"/>
      <c r="Q28" s="26"/>
      <c r="R28" s="26"/>
      <c r="S28" s="26"/>
      <c r="T28" s="26"/>
      <c r="U28" s="26"/>
      <c r="V28" s="26"/>
      <c r="W28" s="26">
        <v>48.7409896615145</v>
      </c>
      <c r="X28" s="26">
        <f t="shared" si="4"/>
        <v>29.2445937969087</v>
      </c>
      <c r="Y28" s="26">
        <v>60</v>
      </c>
      <c r="Z28" s="26"/>
      <c r="AA28" s="26"/>
      <c r="AB28" s="26">
        <v>3</v>
      </c>
      <c r="AC28" s="26">
        <v>3</v>
      </c>
      <c r="AD28" s="26">
        <f>AC28/10*40</f>
        <v>12</v>
      </c>
      <c r="AE28" s="26">
        <f t="shared" si="5"/>
        <v>72</v>
      </c>
      <c r="AF28" s="26">
        <f t="shared" si="6"/>
        <v>14.4</v>
      </c>
      <c r="AG28" s="26">
        <v>0</v>
      </c>
      <c r="AH28" s="44">
        <f t="shared" si="7"/>
        <v>55.6445937969087</v>
      </c>
      <c r="AI28" s="66"/>
    </row>
    <row r="29" spans="1:34">
      <c r="A29" s="27" t="s">
        <v>106</v>
      </c>
      <c r="B29" s="15">
        <v>1</v>
      </c>
      <c r="C29" s="28" t="s">
        <v>107</v>
      </c>
      <c r="D29" s="29" t="s">
        <v>22</v>
      </c>
      <c r="E29" s="29">
        <v>0</v>
      </c>
      <c r="F29" s="29">
        <v>0</v>
      </c>
      <c r="G29" s="9" t="s">
        <v>24</v>
      </c>
      <c r="H29" s="9" t="s">
        <v>24</v>
      </c>
      <c r="I29" s="9" t="s">
        <v>24</v>
      </c>
      <c r="J29" s="9" t="s">
        <v>24</v>
      </c>
      <c r="K29" s="9" t="s">
        <v>24</v>
      </c>
      <c r="L29" s="9" t="s">
        <v>22</v>
      </c>
      <c r="M29" s="28">
        <v>12</v>
      </c>
      <c r="N29" s="28">
        <v>88.83</v>
      </c>
      <c r="O29" s="28">
        <v>48.899</v>
      </c>
      <c r="P29" s="9" t="s">
        <v>24</v>
      </c>
      <c r="Q29" s="9" t="s">
        <v>35</v>
      </c>
      <c r="R29" s="9" t="s">
        <v>24</v>
      </c>
      <c r="S29" s="9" t="s">
        <v>24</v>
      </c>
      <c r="T29" s="9" t="s">
        <v>24</v>
      </c>
      <c r="U29" s="9" t="s">
        <v>35</v>
      </c>
      <c r="V29" s="9" t="s">
        <v>29</v>
      </c>
      <c r="W29" s="60">
        <v>98.899</v>
      </c>
      <c r="X29" s="60">
        <v>59.339</v>
      </c>
      <c r="Y29" s="9" t="s">
        <v>22</v>
      </c>
      <c r="Z29" s="9" t="s">
        <v>23</v>
      </c>
      <c r="AA29" s="9" t="s">
        <v>24</v>
      </c>
      <c r="AB29" s="9" t="s">
        <v>25</v>
      </c>
      <c r="AC29" s="9" t="s">
        <v>25</v>
      </c>
      <c r="AD29" s="9" t="s">
        <v>27</v>
      </c>
      <c r="AE29" s="9" t="s">
        <v>39</v>
      </c>
      <c r="AF29" s="9" t="s">
        <v>40</v>
      </c>
      <c r="AG29" s="9" t="s">
        <v>24</v>
      </c>
      <c r="AH29" s="28">
        <v>91.339</v>
      </c>
    </row>
    <row r="30" spans="1:34">
      <c r="A30" s="27"/>
      <c r="B30" s="15">
        <v>2</v>
      </c>
      <c r="C30" s="28" t="s">
        <v>108</v>
      </c>
      <c r="D30" s="29" t="s">
        <v>22</v>
      </c>
      <c r="E30" s="29">
        <v>2</v>
      </c>
      <c r="F30" s="29">
        <v>0</v>
      </c>
      <c r="G30" s="9" t="s">
        <v>43</v>
      </c>
      <c r="H30" s="9" t="s">
        <v>25</v>
      </c>
      <c r="I30" s="9" t="s">
        <v>24</v>
      </c>
      <c r="J30" s="9" t="s">
        <v>40</v>
      </c>
      <c r="K30" s="9" t="s">
        <v>27</v>
      </c>
      <c r="L30" s="9" t="s">
        <v>39</v>
      </c>
      <c r="M30" s="28">
        <v>20</v>
      </c>
      <c r="N30" s="28">
        <v>89</v>
      </c>
      <c r="O30" s="28">
        <v>48.993</v>
      </c>
      <c r="P30" s="9" t="s">
        <v>45</v>
      </c>
      <c r="Q30" s="9" t="s">
        <v>24</v>
      </c>
      <c r="R30" s="9" t="s">
        <v>24</v>
      </c>
      <c r="S30" s="9" t="s">
        <v>24</v>
      </c>
      <c r="T30" s="9" t="s">
        <v>24</v>
      </c>
      <c r="U30" s="9" t="s">
        <v>45</v>
      </c>
      <c r="V30" s="28">
        <v>6.77</v>
      </c>
      <c r="W30" s="9" t="s">
        <v>109</v>
      </c>
      <c r="X30" s="60">
        <v>33.458</v>
      </c>
      <c r="Y30" s="9" t="s">
        <v>22</v>
      </c>
      <c r="Z30" s="9" t="s">
        <v>24</v>
      </c>
      <c r="AA30" s="9" t="s">
        <v>24</v>
      </c>
      <c r="AB30" s="9" t="s">
        <v>25</v>
      </c>
      <c r="AC30" s="9" t="s">
        <v>25</v>
      </c>
      <c r="AD30" s="9" t="s">
        <v>110</v>
      </c>
      <c r="AE30" s="9" t="s">
        <v>111</v>
      </c>
      <c r="AF30" s="9" t="s">
        <v>112</v>
      </c>
      <c r="AG30" s="9" t="s">
        <v>24</v>
      </c>
      <c r="AH30" s="28">
        <v>72.128</v>
      </c>
    </row>
    <row r="31" spans="1:34">
      <c r="A31" s="27"/>
      <c r="B31" s="15">
        <v>3</v>
      </c>
      <c r="C31" s="28" t="s">
        <v>113</v>
      </c>
      <c r="D31" s="29" t="s">
        <v>22</v>
      </c>
      <c r="E31" s="29">
        <v>3</v>
      </c>
      <c r="F31" s="29">
        <v>0</v>
      </c>
      <c r="G31" s="9" t="s">
        <v>24</v>
      </c>
      <c r="H31" s="9" t="s">
        <v>32</v>
      </c>
      <c r="I31" s="9" t="s">
        <v>24</v>
      </c>
      <c r="J31" s="9" t="s">
        <v>43</v>
      </c>
      <c r="K31" s="9" t="s">
        <v>77</v>
      </c>
      <c r="L31" s="9" t="s">
        <v>114</v>
      </c>
      <c r="M31" s="28">
        <v>15.2</v>
      </c>
      <c r="N31" s="28">
        <v>89.17</v>
      </c>
      <c r="O31" s="28">
        <v>49.086</v>
      </c>
      <c r="P31" s="9" t="s">
        <v>43</v>
      </c>
      <c r="Q31" s="9" t="s">
        <v>24</v>
      </c>
      <c r="R31" s="9" t="s">
        <v>24</v>
      </c>
      <c r="S31" s="9" t="s">
        <v>24</v>
      </c>
      <c r="T31" s="9" t="s">
        <v>24</v>
      </c>
      <c r="U31" s="9" t="s">
        <v>43</v>
      </c>
      <c r="V31" s="28">
        <v>13.3</v>
      </c>
      <c r="W31" s="9" t="s">
        <v>115</v>
      </c>
      <c r="X31" s="60">
        <v>37.432</v>
      </c>
      <c r="Y31" s="9" t="s">
        <v>22</v>
      </c>
      <c r="Z31" s="9" t="s">
        <v>24</v>
      </c>
      <c r="AA31" s="9" t="s">
        <v>24</v>
      </c>
      <c r="AB31" s="9" t="s">
        <v>25</v>
      </c>
      <c r="AC31" s="9" t="s">
        <v>25</v>
      </c>
      <c r="AD31" s="9" t="s">
        <v>110</v>
      </c>
      <c r="AE31" s="9" t="s">
        <v>111</v>
      </c>
      <c r="AF31" s="9" t="s">
        <v>112</v>
      </c>
      <c r="AG31" s="9" t="s">
        <v>24</v>
      </c>
      <c r="AH31" s="28">
        <v>71.302</v>
      </c>
    </row>
    <row r="32" spans="1:34">
      <c r="A32" s="27"/>
      <c r="B32" s="15">
        <v>4</v>
      </c>
      <c r="C32" s="28" t="s">
        <v>116</v>
      </c>
      <c r="D32" s="29" t="s">
        <v>22</v>
      </c>
      <c r="E32" s="29">
        <v>0</v>
      </c>
      <c r="F32" s="29">
        <v>0</v>
      </c>
      <c r="G32" s="9" t="s">
        <v>24</v>
      </c>
      <c r="H32" s="9" t="s">
        <v>84</v>
      </c>
      <c r="I32" s="9" t="s">
        <v>24</v>
      </c>
      <c r="J32" s="9" t="s">
        <v>84</v>
      </c>
      <c r="K32" s="9" t="s">
        <v>117</v>
      </c>
      <c r="L32" s="9" t="s">
        <v>64</v>
      </c>
      <c r="M32" s="28">
        <v>17.2</v>
      </c>
      <c r="N32" s="28">
        <v>88.5</v>
      </c>
      <c r="O32" s="28">
        <v>48.717</v>
      </c>
      <c r="P32" s="9" t="s">
        <v>24</v>
      </c>
      <c r="Q32" s="9" t="s">
        <v>24</v>
      </c>
      <c r="R32" s="9" t="s">
        <v>24</v>
      </c>
      <c r="S32" s="9" t="s">
        <v>24</v>
      </c>
      <c r="T32" s="9" t="s">
        <v>24</v>
      </c>
      <c r="U32" s="9" t="s">
        <v>24</v>
      </c>
      <c r="V32" s="9" t="s">
        <v>24</v>
      </c>
      <c r="W32" s="28">
        <v>48.717</v>
      </c>
      <c r="X32" s="60">
        <v>29.23</v>
      </c>
      <c r="Y32" s="9" t="s">
        <v>22</v>
      </c>
      <c r="Z32" s="9" t="s">
        <v>24</v>
      </c>
      <c r="AA32" s="9" t="s">
        <v>23</v>
      </c>
      <c r="AB32" s="9" t="s">
        <v>25</v>
      </c>
      <c r="AC32" s="9" t="s">
        <v>26</v>
      </c>
      <c r="AD32" s="9" t="s">
        <v>27</v>
      </c>
      <c r="AE32" s="9" t="s">
        <v>39</v>
      </c>
      <c r="AF32" s="9" t="s">
        <v>40</v>
      </c>
      <c r="AG32" s="9" t="s">
        <v>24</v>
      </c>
      <c r="AH32" s="28">
        <v>66.43</v>
      </c>
    </row>
    <row r="33" spans="1:34">
      <c r="A33" s="27"/>
      <c r="B33" s="15">
        <v>5</v>
      </c>
      <c r="C33" s="28" t="s">
        <v>118</v>
      </c>
      <c r="D33" s="29" t="s">
        <v>22</v>
      </c>
      <c r="E33" s="29">
        <v>0</v>
      </c>
      <c r="F33" s="29">
        <v>0</v>
      </c>
      <c r="G33" s="9" t="s">
        <v>24</v>
      </c>
      <c r="H33" s="9" t="s">
        <v>24</v>
      </c>
      <c r="I33" s="9" t="s">
        <v>20</v>
      </c>
      <c r="J33" s="9" t="s">
        <v>20</v>
      </c>
      <c r="K33" s="9" t="s">
        <v>23</v>
      </c>
      <c r="L33" s="9" t="s">
        <v>73</v>
      </c>
      <c r="M33" s="28">
        <v>12.4</v>
      </c>
      <c r="N33" s="28">
        <v>90.83</v>
      </c>
      <c r="O33" s="28">
        <v>50</v>
      </c>
      <c r="P33" s="9" t="s">
        <v>70</v>
      </c>
      <c r="Q33" s="9" t="s">
        <v>23</v>
      </c>
      <c r="R33" s="9" t="s">
        <v>24</v>
      </c>
      <c r="S33" s="9" t="s">
        <v>24</v>
      </c>
      <c r="T33" s="9" t="s">
        <v>24</v>
      </c>
      <c r="U33" s="9" t="s">
        <v>32</v>
      </c>
      <c r="V33" s="28">
        <v>8.33</v>
      </c>
      <c r="W33" s="9" t="s">
        <v>119</v>
      </c>
      <c r="X33" s="60">
        <v>34.998</v>
      </c>
      <c r="Y33" s="9" t="s">
        <v>22</v>
      </c>
      <c r="Z33" s="9" t="s">
        <v>24</v>
      </c>
      <c r="AA33" s="9" t="s">
        <v>24</v>
      </c>
      <c r="AB33" s="9" t="s">
        <v>25</v>
      </c>
      <c r="AC33" s="9" t="s">
        <v>25</v>
      </c>
      <c r="AD33" s="9" t="s">
        <v>110</v>
      </c>
      <c r="AE33" s="9" t="s">
        <v>111</v>
      </c>
      <c r="AF33" s="9" t="s">
        <v>112</v>
      </c>
      <c r="AG33" s="9" t="s">
        <v>24</v>
      </c>
      <c r="AH33" s="28">
        <v>66.068</v>
      </c>
    </row>
    <row r="34" spans="1:34">
      <c r="A34" s="27"/>
      <c r="B34" s="15">
        <v>6</v>
      </c>
      <c r="C34" s="28" t="s">
        <v>120</v>
      </c>
      <c r="D34" s="29" t="s">
        <v>22</v>
      </c>
      <c r="E34" s="29">
        <v>0</v>
      </c>
      <c r="F34" s="29">
        <v>0</v>
      </c>
      <c r="G34" s="9" t="s">
        <v>24</v>
      </c>
      <c r="H34" s="9" t="s">
        <v>24</v>
      </c>
      <c r="I34" s="9" t="s">
        <v>24</v>
      </c>
      <c r="J34" s="9" t="s">
        <v>24</v>
      </c>
      <c r="K34" s="9" t="s">
        <v>24</v>
      </c>
      <c r="L34" s="9" t="s">
        <v>22</v>
      </c>
      <c r="M34" s="28">
        <v>12</v>
      </c>
      <c r="N34" s="28">
        <v>86.83</v>
      </c>
      <c r="O34" s="28">
        <v>47.798</v>
      </c>
      <c r="P34" s="9" t="s">
        <v>24</v>
      </c>
      <c r="Q34" s="9" t="s">
        <v>24</v>
      </c>
      <c r="R34" s="9" t="s">
        <v>24</v>
      </c>
      <c r="S34" s="9" t="s">
        <v>24</v>
      </c>
      <c r="T34" s="9" t="s">
        <v>24</v>
      </c>
      <c r="U34" s="9" t="s">
        <v>24</v>
      </c>
      <c r="V34" s="9" t="s">
        <v>24</v>
      </c>
      <c r="W34" s="28">
        <v>47.798</v>
      </c>
      <c r="X34" s="60">
        <v>28.679</v>
      </c>
      <c r="Y34" s="9" t="s">
        <v>22</v>
      </c>
      <c r="Z34" s="9" t="s">
        <v>23</v>
      </c>
      <c r="AA34" s="9" t="s">
        <v>24</v>
      </c>
      <c r="AB34" s="9" t="s">
        <v>25</v>
      </c>
      <c r="AC34" s="9" t="s">
        <v>25</v>
      </c>
      <c r="AD34" s="9" t="s">
        <v>27</v>
      </c>
      <c r="AE34" s="9" t="s">
        <v>39</v>
      </c>
      <c r="AF34" s="9" t="s">
        <v>40</v>
      </c>
      <c r="AG34" s="9" t="s">
        <v>24</v>
      </c>
      <c r="AH34" s="28">
        <v>60.679</v>
      </c>
    </row>
    <row r="35" spans="1:34">
      <c r="A35" s="27"/>
      <c r="B35" s="15">
        <v>7</v>
      </c>
      <c r="C35" s="28" t="s">
        <v>121</v>
      </c>
      <c r="D35" s="29" t="s">
        <v>22</v>
      </c>
      <c r="E35" s="29">
        <v>0</v>
      </c>
      <c r="F35" s="29">
        <v>0</v>
      </c>
      <c r="G35" s="9" t="s">
        <v>24</v>
      </c>
      <c r="H35" s="9" t="s">
        <v>24</v>
      </c>
      <c r="I35" s="9" t="s">
        <v>24</v>
      </c>
      <c r="J35" s="9" t="s">
        <v>24</v>
      </c>
      <c r="K35" s="9" t="s">
        <v>24</v>
      </c>
      <c r="L35" s="9" t="s">
        <v>22</v>
      </c>
      <c r="M35" s="28">
        <v>12</v>
      </c>
      <c r="N35" s="28">
        <v>90.83</v>
      </c>
      <c r="O35" s="28">
        <v>50</v>
      </c>
      <c r="P35" s="9" t="s">
        <v>24</v>
      </c>
      <c r="Q35" s="9" t="s">
        <v>24</v>
      </c>
      <c r="R35" s="9" t="s">
        <v>24</v>
      </c>
      <c r="S35" s="9" t="s">
        <v>24</v>
      </c>
      <c r="T35" s="9" t="s">
        <v>24</v>
      </c>
      <c r="U35" s="9" t="s">
        <v>24</v>
      </c>
      <c r="V35" s="9" t="s">
        <v>24</v>
      </c>
      <c r="W35" s="28">
        <v>50</v>
      </c>
      <c r="X35" s="60">
        <v>30</v>
      </c>
      <c r="Y35" s="9" t="s">
        <v>22</v>
      </c>
      <c r="Z35" s="9" t="s">
        <v>24</v>
      </c>
      <c r="AA35" s="9" t="s">
        <v>24</v>
      </c>
      <c r="AB35" s="9" t="s">
        <v>25</v>
      </c>
      <c r="AC35" s="9" t="s">
        <v>25</v>
      </c>
      <c r="AD35" s="9" t="s">
        <v>110</v>
      </c>
      <c r="AE35" s="9" t="s">
        <v>111</v>
      </c>
      <c r="AF35" s="9" t="s">
        <v>112</v>
      </c>
      <c r="AG35" s="9" t="s">
        <v>24</v>
      </c>
      <c r="AH35" s="28">
        <v>60.67</v>
      </c>
    </row>
    <row r="36" spans="1:34">
      <c r="A36" s="27"/>
      <c r="B36" s="15">
        <v>8</v>
      </c>
      <c r="C36" s="30" t="s">
        <v>122</v>
      </c>
      <c r="D36" s="29" t="s">
        <v>22</v>
      </c>
      <c r="E36" s="29">
        <v>0</v>
      </c>
      <c r="F36" s="29">
        <v>0</v>
      </c>
      <c r="G36" s="9" t="s">
        <v>24</v>
      </c>
      <c r="H36" s="9" t="s">
        <v>24</v>
      </c>
      <c r="I36" s="9" t="s">
        <v>20</v>
      </c>
      <c r="J36" s="9" t="s">
        <v>20</v>
      </c>
      <c r="K36" s="9" t="s">
        <v>23</v>
      </c>
      <c r="L36" s="9" t="s">
        <v>73</v>
      </c>
      <c r="M36" s="28">
        <v>12.4</v>
      </c>
      <c r="N36" s="28">
        <v>89</v>
      </c>
      <c r="O36" s="28">
        <v>48.993</v>
      </c>
      <c r="P36" s="9" t="s">
        <v>24</v>
      </c>
      <c r="Q36" s="9" t="s">
        <v>24</v>
      </c>
      <c r="R36" s="9" t="s">
        <v>24</v>
      </c>
      <c r="S36" s="9" t="s">
        <v>24</v>
      </c>
      <c r="T36" s="9" t="s">
        <v>24</v>
      </c>
      <c r="U36" s="9" t="s">
        <v>24</v>
      </c>
      <c r="V36" s="9" t="s">
        <v>24</v>
      </c>
      <c r="W36" s="28">
        <v>48.993</v>
      </c>
      <c r="X36" s="60">
        <v>29.396</v>
      </c>
      <c r="Y36" s="9" t="s">
        <v>22</v>
      </c>
      <c r="Z36" s="9" t="s">
        <v>24</v>
      </c>
      <c r="AA36" s="9" t="s">
        <v>24</v>
      </c>
      <c r="AB36" s="9" t="s">
        <v>25</v>
      </c>
      <c r="AC36" s="9" t="s">
        <v>25</v>
      </c>
      <c r="AD36" s="9" t="s">
        <v>110</v>
      </c>
      <c r="AE36" s="9" t="s">
        <v>111</v>
      </c>
      <c r="AF36" s="9" t="s">
        <v>112</v>
      </c>
      <c r="AG36" s="9" t="s">
        <v>24</v>
      </c>
      <c r="AH36" s="28">
        <v>60.466</v>
      </c>
    </row>
    <row r="37" spans="1:34">
      <c r="A37" s="20" t="s">
        <v>123</v>
      </c>
      <c r="B37" s="15">
        <v>1</v>
      </c>
      <c r="C37" s="9" t="s">
        <v>124</v>
      </c>
      <c r="D37" s="31" t="s">
        <v>22</v>
      </c>
      <c r="E37" s="31">
        <v>1</v>
      </c>
      <c r="F37" s="31" t="s">
        <v>24</v>
      </c>
      <c r="G37" s="31">
        <v>8</v>
      </c>
      <c r="H37" s="31">
        <v>10</v>
      </c>
      <c r="I37" s="31" t="s">
        <v>24</v>
      </c>
      <c r="J37" s="31">
        <v>19</v>
      </c>
      <c r="K37" s="31">
        <v>20</v>
      </c>
      <c r="L37" s="31">
        <v>80</v>
      </c>
      <c r="M37" s="31">
        <v>16</v>
      </c>
      <c r="N37" s="53">
        <v>90</v>
      </c>
      <c r="O37" s="31">
        <v>49.724</v>
      </c>
      <c r="P37" s="31">
        <v>0</v>
      </c>
      <c r="Q37" s="31">
        <v>30</v>
      </c>
      <c r="R37" s="31">
        <v>0</v>
      </c>
      <c r="S37" s="31">
        <v>0</v>
      </c>
      <c r="T37" s="31">
        <v>0</v>
      </c>
      <c r="U37" s="31">
        <v>30</v>
      </c>
      <c r="V37" s="31">
        <v>50</v>
      </c>
      <c r="W37" s="31">
        <v>99.724</v>
      </c>
      <c r="X37" s="37">
        <v>59.834</v>
      </c>
      <c r="Y37" s="31" t="s">
        <v>22</v>
      </c>
      <c r="Z37" s="31">
        <v>0</v>
      </c>
      <c r="AA37" s="31">
        <v>4</v>
      </c>
      <c r="AB37" s="31">
        <v>10</v>
      </c>
      <c r="AC37" s="31">
        <v>14</v>
      </c>
      <c r="AD37" s="31">
        <v>40</v>
      </c>
      <c r="AE37" s="31">
        <v>100</v>
      </c>
      <c r="AF37" s="31" t="s">
        <v>40</v>
      </c>
      <c r="AG37" s="31" t="s">
        <v>24</v>
      </c>
      <c r="AH37" s="31">
        <v>95.834</v>
      </c>
    </row>
    <row r="38" spans="1:34">
      <c r="A38" s="20"/>
      <c r="B38" s="15">
        <v>2</v>
      </c>
      <c r="C38" s="9" t="s">
        <v>125</v>
      </c>
      <c r="D38" s="31" t="s">
        <v>22</v>
      </c>
      <c r="E38" s="31">
        <v>7</v>
      </c>
      <c r="F38" s="31">
        <v>10</v>
      </c>
      <c r="G38" s="37">
        <v>8</v>
      </c>
      <c r="H38" s="37">
        <v>13</v>
      </c>
      <c r="I38" s="31" t="s">
        <v>24</v>
      </c>
      <c r="J38" s="37">
        <v>38</v>
      </c>
      <c r="K38" s="37">
        <v>40</v>
      </c>
      <c r="L38" s="37">
        <v>100</v>
      </c>
      <c r="M38" s="37">
        <v>20</v>
      </c>
      <c r="N38" s="53">
        <v>90.5</v>
      </c>
      <c r="O38" s="37">
        <v>50</v>
      </c>
      <c r="P38" s="31">
        <v>0</v>
      </c>
      <c r="Q38" s="31">
        <v>0</v>
      </c>
      <c r="R38" s="31">
        <v>0</v>
      </c>
      <c r="S38" s="31">
        <v>0</v>
      </c>
      <c r="T38" s="31">
        <v>0</v>
      </c>
      <c r="U38" s="37">
        <v>0</v>
      </c>
      <c r="V38" s="37">
        <v>0</v>
      </c>
      <c r="W38" s="37">
        <v>50</v>
      </c>
      <c r="X38" s="37">
        <v>30</v>
      </c>
      <c r="Y38" s="31" t="s">
        <v>22</v>
      </c>
      <c r="Z38" s="31">
        <v>0</v>
      </c>
      <c r="AA38" s="31">
        <v>0</v>
      </c>
      <c r="AB38" s="31">
        <v>10</v>
      </c>
      <c r="AC38" s="31" t="s">
        <v>25</v>
      </c>
      <c r="AD38" s="31">
        <v>28.571</v>
      </c>
      <c r="AE38" s="31">
        <v>88.571</v>
      </c>
      <c r="AF38" s="31">
        <v>17.714</v>
      </c>
      <c r="AG38" s="31" t="s">
        <v>24</v>
      </c>
      <c r="AH38" s="31">
        <v>67.714</v>
      </c>
    </row>
    <row r="39" spans="1:34">
      <c r="A39" s="20"/>
      <c r="B39" s="15">
        <v>3</v>
      </c>
      <c r="C39" s="9" t="s">
        <v>126</v>
      </c>
      <c r="D39" s="31" t="s">
        <v>22</v>
      </c>
      <c r="E39" s="31">
        <v>1</v>
      </c>
      <c r="F39" s="31" t="s">
        <v>24</v>
      </c>
      <c r="G39" s="37">
        <v>0</v>
      </c>
      <c r="H39" s="37">
        <v>10</v>
      </c>
      <c r="I39" s="31" t="s">
        <v>24</v>
      </c>
      <c r="J39" s="37">
        <v>11</v>
      </c>
      <c r="K39" s="37">
        <v>11.579</v>
      </c>
      <c r="L39" s="37">
        <v>71.579</v>
      </c>
      <c r="M39" s="37">
        <v>14.316</v>
      </c>
      <c r="N39" s="53">
        <v>88</v>
      </c>
      <c r="O39" s="37">
        <v>48.619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7">
        <v>0</v>
      </c>
      <c r="V39" s="37">
        <v>0</v>
      </c>
      <c r="W39" s="37">
        <v>48.619</v>
      </c>
      <c r="X39" s="37">
        <v>29.171</v>
      </c>
      <c r="Y39" s="31" t="s">
        <v>22</v>
      </c>
      <c r="Z39" s="31">
        <v>0</v>
      </c>
      <c r="AA39" s="31">
        <v>0</v>
      </c>
      <c r="AB39" s="31">
        <v>10</v>
      </c>
      <c r="AC39" s="31" t="s">
        <v>25</v>
      </c>
      <c r="AD39" s="31">
        <v>28.571</v>
      </c>
      <c r="AE39" s="31">
        <v>88.571</v>
      </c>
      <c r="AF39" s="31">
        <v>17.714</v>
      </c>
      <c r="AG39" s="31" t="s">
        <v>24</v>
      </c>
      <c r="AH39" s="31">
        <v>61.201</v>
      </c>
    </row>
    <row r="40" spans="1:34">
      <c r="A40" s="20"/>
      <c r="B40" s="15">
        <v>4</v>
      </c>
      <c r="C40" s="9" t="s">
        <v>127</v>
      </c>
      <c r="D40" s="31" t="s">
        <v>22</v>
      </c>
      <c r="E40" s="31" t="s">
        <v>24</v>
      </c>
      <c r="F40" s="31" t="s">
        <v>24</v>
      </c>
      <c r="G40" s="37">
        <v>0</v>
      </c>
      <c r="H40" s="37">
        <v>0</v>
      </c>
      <c r="I40" s="31" t="s">
        <v>24</v>
      </c>
      <c r="J40" s="37">
        <v>0</v>
      </c>
      <c r="K40" s="37">
        <v>0</v>
      </c>
      <c r="L40" s="37">
        <v>60</v>
      </c>
      <c r="M40" s="37">
        <v>12</v>
      </c>
      <c r="N40" s="53">
        <v>86.667</v>
      </c>
      <c r="O40" s="37">
        <v>47.882</v>
      </c>
      <c r="P40" s="31">
        <v>0</v>
      </c>
      <c r="Q40" s="31">
        <v>2</v>
      </c>
      <c r="R40" s="31">
        <v>0</v>
      </c>
      <c r="S40" s="31">
        <v>0</v>
      </c>
      <c r="T40" s="31">
        <v>0</v>
      </c>
      <c r="U40" s="31">
        <v>2</v>
      </c>
      <c r="V40" s="37">
        <v>3.333</v>
      </c>
      <c r="W40" s="37">
        <v>51.215</v>
      </c>
      <c r="X40" s="37">
        <v>30.729</v>
      </c>
      <c r="Y40" s="31" t="s">
        <v>22</v>
      </c>
      <c r="Z40" s="31">
        <v>0</v>
      </c>
      <c r="AA40" s="31">
        <v>0</v>
      </c>
      <c r="AB40" s="31">
        <v>10</v>
      </c>
      <c r="AC40" s="31" t="s">
        <v>25</v>
      </c>
      <c r="AD40" s="31">
        <v>28.571</v>
      </c>
      <c r="AE40" s="31">
        <v>88.571</v>
      </c>
      <c r="AF40" s="31">
        <v>17.714</v>
      </c>
      <c r="AG40" s="31" t="s">
        <v>24</v>
      </c>
      <c r="AH40" s="37">
        <v>60.443</v>
      </c>
    </row>
    <row r="41" spans="1:34">
      <c r="A41" s="20"/>
      <c r="B41" s="15">
        <v>5</v>
      </c>
      <c r="C41" s="9" t="s">
        <v>128</v>
      </c>
      <c r="D41" s="31" t="s">
        <v>22</v>
      </c>
      <c r="E41" s="31" t="s">
        <v>24</v>
      </c>
      <c r="F41" s="31" t="s">
        <v>24</v>
      </c>
      <c r="G41" s="37">
        <v>0</v>
      </c>
      <c r="H41" s="37">
        <v>0</v>
      </c>
      <c r="I41" s="31" t="s">
        <v>24</v>
      </c>
      <c r="J41" s="37">
        <v>0</v>
      </c>
      <c r="K41" s="37">
        <v>0</v>
      </c>
      <c r="L41" s="37">
        <v>60</v>
      </c>
      <c r="M41" s="37">
        <v>12</v>
      </c>
      <c r="N41" s="53">
        <v>90.5</v>
      </c>
      <c r="O41" s="37">
        <v>50</v>
      </c>
      <c r="P41" s="31">
        <v>0</v>
      </c>
      <c r="Q41" s="31">
        <v>0</v>
      </c>
      <c r="R41" s="31">
        <v>0</v>
      </c>
      <c r="S41" s="31">
        <v>0</v>
      </c>
      <c r="T41" s="31">
        <v>0</v>
      </c>
      <c r="U41" s="31">
        <v>0</v>
      </c>
      <c r="V41" s="37">
        <v>0</v>
      </c>
      <c r="W41" s="37">
        <v>50</v>
      </c>
      <c r="X41" s="37">
        <v>30</v>
      </c>
      <c r="Y41" s="31" t="s">
        <v>22</v>
      </c>
      <c r="Z41" s="31">
        <v>0</v>
      </c>
      <c r="AA41" s="31">
        <v>0</v>
      </c>
      <c r="AB41" s="31">
        <v>10</v>
      </c>
      <c r="AC41" s="31" t="s">
        <v>25</v>
      </c>
      <c r="AD41" s="31">
        <v>28.571</v>
      </c>
      <c r="AE41" s="31">
        <v>88.571</v>
      </c>
      <c r="AF41" s="31">
        <v>17.714</v>
      </c>
      <c r="AG41" s="31" t="s">
        <v>24</v>
      </c>
      <c r="AH41" s="31">
        <v>59.714</v>
      </c>
    </row>
    <row r="42" spans="1:34">
      <c r="A42" s="20"/>
      <c r="B42" s="15">
        <v>6</v>
      </c>
      <c r="C42" s="9" t="s">
        <v>129</v>
      </c>
      <c r="D42" s="31" t="s">
        <v>22</v>
      </c>
      <c r="E42" s="31" t="s">
        <v>24</v>
      </c>
      <c r="F42" s="31" t="s">
        <v>24</v>
      </c>
      <c r="G42" s="37">
        <v>0</v>
      </c>
      <c r="H42" s="37">
        <v>0</v>
      </c>
      <c r="I42" s="31" t="s">
        <v>24</v>
      </c>
      <c r="J42" s="37">
        <v>0</v>
      </c>
      <c r="K42" s="37">
        <v>0</v>
      </c>
      <c r="L42" s="37">
        <v>60</v>
      </c>
      <c r="M42" s="37">
        <v>12</v>
      </c>
      <c r="N42" s="53">
        <v>88</v>
      </c>
      <c r="O42" s="37">
        <v>48.619</v>
      </c>
      <c r="P42" s="31">
        <v>0</v>
      </c>
      <c r="Q42" s="31">
        <v>0</v>
      </c>
      <c r="R42" s="31">
        <v>0</v>
      </c>
      <c r="S42" s="31">
        <v>0</v>
      </c>
      <c r="T42" s="31">
        <v>0</v>
      </c>
      <c r="U42" s="31">
        <v>0</v>
      </c>
      <c r="V42" s="37">
        <v>0</v>
      </c>
      <c r="W42" s="37">
        <v>48.619</v>
      </c>
      <c r="X42" s="37">
        <v>29.171</v>
      </c>
      <c r="Y42" s="31" t="s">
        <v>22</v>
      </c>
      <c r="Z42" s="31">
        <v>0</v>
      </c>
      <c r="AA42" s="31">
        <v>0</v>
      </c>
      <c r="AB42" s="31">
        <v>10</v>
      </c>
      <c r="AC42" s="31" t="s">
        <v>25</v>
      </c>
      <c r="AD42" s="31">
        <v>28.571</v>
      </c>
      <c r="AE42" s="31">
        <v>88.571</v>
      </c>
      <c r="AF42" s="31">
        <v>17.714</v>
      </c>
      <c r="AG42" s="31" t="s">
        <v>24</v>
      </c>
      <c r="AH42" s="31">
        <v>58.885</v>
      </c>
    </row>
    <row r="43" spans="1:34">
      <c r="A43" s="20"/>
      <c r="B43" s="15">
        <v>7</v>
      </c>
      <c r="C43" s="9" t="s">
        <v>130</v>
      </c>
      <c r="D43" s="31" t="s">
        <v>22</v>
      </c>
      <c r="E43" s="31" t="s">
        <v>24</v>
      </c>
      <c r="F43" s="31" t="s">
        <v>24</v>
      </c>
      <c r="G43" s="37">
        <v>0</v>
      </c>
      <c r="H43" s="37">
        <v>0</v>
      </c>
      <c r="I43" s="31" t="s">
        <v>24</v>
      </c>
      <c r="J43" s="37">
        <v>0</v>
      </c>
      <c r="K43" s="37">
        <v>0</v>
      </c>
      <c r="L43" s="37">
        <v>60</v>
      </c>
      <c r="M43" s="37">
        <v>12</v>
      </c>
      <c r="N43" s="9" t="s">
        <v>72</v>
      </c>
      <c r="O43" s="37">
        <v>48.619</v>
      </c>
      <c r="P43" s="31">
        <v>0</v>
      </c>
      <c r="Q43" s="31">
        <v>0</v>
      </c>
      <c r="R43" s="31">
        <v>0</v>
      </c>
      <c r="S43" s="31">
        <v>0</v>
      </c>
      <c r="T43" s="31">
        <v>0</v>
      </c>
      <c r="U43" s="31">
        <v>0</v>
      </c>
      <c r="V43" s="37">
        <v>0</v>
      </c>
      <c r="W43" s="37">
        <v>48.619</v>
      </c>
      <c r="X43" s="37">
        <v>29.171</v>
      </c>
      <c r="Y43" s="31" t="s">
        <v>22</v>
      </c>
      <c r="Z43" s="31">
        <v>0</v>
      </c>
      <c r="AA43" s="31">
        <v>0</v>
      </c>
      <c r="AB43" s="31">
        <v>10</v>
      </c>
      <c r="AC43" s="31" t="s">
        <v>25</v>
      </c>
      <c r="AD43" s="31">
        <v>28.571</v>
      </c>
      <c r="AE43" s="31">
        <v>88.571</v>
      </c>
      <c r="AF43" s="31">
        <v>17.714</v>
      </c>
      <c r="AG43" s="31" t="s">
        <v>24</v>
      </c>
      <c r="AH43" s="37">
        <v>58.885</v>
      </c>
    </row>
    <row r="44" spans="1:34">
      <c r="A44" s="20"/>
      <c r="B44" s="15">
        <v>8</v>
      </c>
      <c r="C44" s="9" t="s">
        <v>131</v>
      </c>
      <c r="D44" s="31" t="s">
        <v>22</v>
      </c>
      <c r="E44" s="31" t="s">
        <v>24</v>
      </c>
      <c r="F44" s="31" t="s">
        <v>24</v>
      </c>
      <c r="G44" s="37">
        <v>0</v>
      </c>
      <c r="H44" s="37">
        <v>0</v>
      </c>
      <c r="I44" s="31" t="s">
        <v>24</v>
      </c>
      <c r="J44" s="37">
        <v>0</v>
      </c>
      <c r="K44" s="37">
        <v>0</v>
      </c>
      <c r="L44" s="37">
        <v>60</v>
      </c>
      <c r="M44" s="37">
        <v>12</v>
      </c>
      <c r="N44" s="53">
        <v>88</v>
      </c>
      <c r="O44" s="37">
        <v>48.619</v>
      </c>
      <c r="P44" s="31">
        <v>0</v>
      </c>
      <c r="Q44" s="31">
        <v>0</v>
      </c>
      <c r="R44" s="31">
        <v>0</v>
      </c>
      <c r="S44" s="31">
        <v>0</v>
      </c>
      <c r="T44" s="31">
        <v>0</v>
      </c>
      <c r="U44" s="31">
        <v>0</v>
      </c>
      <c r="V44" s="37">
        <v>0</v>
      </c>
      <c r="W44" s="37">
        <v>48.619</v>
      </c>
      <c r="X44" s="37">
        <v>29.171</v>
      </c>
      <c r="Y44" s="31" t="s">
        <v>22</v>
      </c>
      <c r="Z44" s="31">
        <v>0</v>
      </c>
      <c r="AA44" s="31">
        <v>0</v>
      </c>
      <c r="AB44" s="31">
        <v>6</v>
      </c>
      <c r="AC44" s="31">
        <v>6</v>
      </c>
      <c r="AD44" s="31">
        <v>17.143</v>
      </c>
      <c r="AE44" s="31">
        <v>77.143</v>
      </c>
      <c r="AF44" s="31">
        <v>15.429</v>
      </c>
      <c r="AG44" s="31" t="s">
        <v>24</v>
      </c>
      <c r="AH44" s="31">
        <v>56.6</v>
      </c>
    </row>
    <row r="45" spans="1:34">
      <c r="A45" s="15" t="s">
        <v>132</v>
      </c>
      <c r="B45" s="15">
        <v>1</v>
      </c>
      <c r="C45" s="32" t="s">
        <v>133</v>
      </c>
      <c r="D45" s="33" t="s">
        <v>22</v>
      </c>
      <c r="E45" s="38">
        <v>6</v>
      </c>
      <c r="F45" s="38"/>
      <c r="G45" s="38">
        <v>10</v>
      </c>
      <c r="H45" s="38">
        <v>14</v>
      </c>
      <c r="I45" s="38">
        <v>2</v>
      </c>
      <c r="J45" s="46">
        <f>E45+F45+G45+H45+I45</f>
        <v>32</v>
      </c>
      <c r="K45" s="36">
        <v>40</v>
      </c>
      <c r="L45" s="36">
        <v>100</v>
      </c>
      <c r="M45" s="36">
        <v>20</v>
      </c>
      <c r="N45" s="36">
        <v>92.5</v>
      </c>
      <c r="O45" s="36">
        <v>48.6842105263158</v>
      </c>
      <c r="P45" s="36">
        <v>3</v>
      </c>
      <c r="Q45" s="36">
        <v>4</v>
      </c>
      <c r="R45" s="36"/>
      <c r="S45" s="36"/>
      <c r="T45" s="36"/>
      <c r="U45" s="36">
        <v>7</v>
      </c>
      <c r="V45" s="36">
        <v>50</v>
      </c>
      <c r="W45" s="36">
        <v>98.6842105263158</v>
      </c>
      <c r="X45" s="36">
        <v>59.2105263157895</v>
      </c>
      <c r="Y45" s="36">
        <v>60</v>
      </c>
      <c r="Z45" s="36"/>
      <c r="AA45" s="36"/>
      <c r="AB45" s="36">
        <v>10</v>
      </c>
      <c r="AC45" s="36">
        <v>10</v>
      </c>
      <c r="AD45" s="36">
        <v>18.1818181818182</v>
      </c>
      <c r="AE45" s="36">
        <v>78.1818181818182</v>
      </c>
      <c r="AF45" s="36">
        <v>15.6363636363636</v>
      </c>
      <c r="AG45" s="67" t="s">
        <v>24</v>
      </c>
      <c r="AH45" s="36">
        <v>94.8468899521531</v>
      </c>
    </row>
    <row r="46" spans="1:34">
      <c r="A46" s="15"/>
      <c r="B46" s="15">
        <v>2</v>
      </c>
      <c r="C46" s="32" t="s">
        <v>134</v>
      </c>
      <c r="D46" s="33" t="s">
        <v>22</v>
      </c>
      <c r="E46" s="38">
        <v>1</v>
      </c>
      <c r="F46" s="38"/>
      <c r="G46" s="38">
        <v>8</v>
      </c>
      <c r="H46" s="38">
        <v>10</v>
      </c>
      <c r="I46" s="38"/>
      <c r="J46" s="46">
        <f t="shared" ref="J46:J77" si="9">E46+F46+G46+H46+I46</f>
        <v>19</v>
      </c>
      <c r="K46" s="36">
        <v>23.75</v>
      </c>
      <c r="L46" s="36">
        <v>83.75</v>
      </c>
      <c r="M46" s="36">
        <v>16.75</v>
      </c>
      <c r="N46" s="36">
        <v>88.5</v>
      </c>
      <c r="O46" s="36">
        <v>46.5789473684211</v>
      </c>
      <c r="P46" s="36">
        <v>3</v>
      </c>
      <c r="Q46" s="36"/>
      <c r="R46" s="36"/>
      <c r="S46" s="36">
        <v>2.5</v>
      </c>
      <c r="T46" s="36"/>
      <c r="U46" s="36">
        <v>5.5</v>
      </c>
      <c r="V46" s="36">
        <v>39.2857142857143</v>
      </c>
      <c r="W46" s="36">
        <v>85.8646616541353</v>
      </c>
      <c r="X46" s="36">
        <v>51.5187969924812</v>
      </c>
      <c r="Y46" s="36">
        <v>60</v>
      </c>
      <c r="Z46" s="36"/>
      <c r="AA46" s="36"/>
      <c r="AB46" s="36">
        <v>10</v>
      </c>
      <c r="AC46" s="36">
        <v>10</v>
      </c>
      <c r="AD46" s="36">
        <v>18.1818181818182</v>
      </c>
      <c r="AE46" s="36">
        <v>78.1818181818182</v>
      </c>
      <c r="AF46" s="36">
        <v>15.6363636363636</v>
      </c>
      <c r="AG46" s="67" t="s">
        <v>24</v>
      </c>
      <c r="AH46" s="36">
        <v>83.9051606288449</v>
      </c>
    </row>
    <row r="47" spans="1:34">
      <c r="A47" s="15"/>
      <c r="B47" s="15">
        <v>3</v>
      </c>
      <c r="C47" s="32" t="s">
        <v>135</v>
      </c>
      <c r="D47" s="33" t="s">
        <v>22</v>
      </c>
      <c r="E47" s="38"/>
      <c r="F47" s="38"/>
      <c r="G47" s="38">
        <v>10</v>
      </c>
      <c r="H47" s="38">
        <v>10</v>
      </c>
      <c r="I47" s="38"/>
      <c r="J47" s="46">
        <f t="shared" si="9"/>
        <v>20</v>
      </c>
      <c r="K47" s="36">
        <v>25</v>
      </c>
      <c r="L47" s="36">
        <v>85</v>
      </c>
      <c r="M47" s="36">
        <v>17</v>
      </c>
      <c r="N47" s="36">
        <v>89.5</v>
      </c>
      <c r="O47" s="36">
        <v>47.1052631578947</v>
      </c>
      <c r="P47" s="36">
        <v>4</v>
      </c>
      <c r="Q47" s="36"/>
      <c r="R47" s="36"/>
      <c r="S47" s="36"/>
      <c r="T47" s="36"/>
      <c r="U47" s="36">
        <v>4</v>
      </c>
      <c r="V47" s="36">
        <v>28.5714285714286</v>
      </c>
      <c r="W47" s="36">
        <v>75.6766917293233</v>
      </c>
      <c r="X47" s="36">
        <v>45.406015037594</v>
      </c>
      <c r="Y47" s="36">
        <v>60</v>
      </c>
      <c r="Z47" s="36"/>
      <c r="AA47" s="36"/>
      <c r="AB47" s="36">
        <v>10</v>
      </c>
      <c r="AC47" s="36">
        <v>10</v>
      </c>
      <c r="AD47" s="36">
        <v>18.1818181818182</v>
      </c>
      <c r="AE47" s="36">
        <v>78.1818181818182</v>
      </c>
      <c r="AF47" s="36">
        <v>15.6363636363636</v>
      </c>
      <c r="AG47" s="67" t="s">
        <v>24</v>
      </c>
      <c r="AH47" s="36">
        <v>78.0423786739576</v>
      </c>
    </row>
    <row r="48" spans="1:34">
      <c r="A48" s="15"/>
      <c r="B48" s="15">
        <v>4</v>
      </c>
      <c r="C48" s="32" t="s">
        <v>136</v>
      </c>
      <c r="D48" s="33" t="s">
        <v>22</v>
      </c>
      <c r="E48" s="38">
        <v>3</v>
      </c>
      <c r="F48" s="38"/>
      <c r="G48" s="38"/>
      <c r="H48" s="38">
        <v>5</v>
      </c>
      <c r="I48" s="38"/>
      <c r="J48" s="46">
        <f t="shared" si="9"/>
        <v>8</v>
      </c>
      <c r="K48" s="36">
        <v>10</v>
      </c>
      <c r="L48" s="36">
        <v>70</v>
      </c>
      <c r="M48" s="36">
        <v>14</v>
      </c>
      <c r="N48" s="36">
        <v>90.5</v>
      </c>
      <c r="O48" s="36">
        <v>47.6315789473684</v>
      </c>
      <c r="P48" s="36">
        <v>3</v>
      </c>
      <c r="Q48" s="36"/>
      <c r="R48" s="36"/>
      <c r="S48" s="36"/>
      <c r="T48" s="36"/>
      <c r="U48" s="36">
        <v>3</v>
      </c>
      <c r="V48" s="36">
        <v>21.4285714285714</v>
      </c>
      <c r="W48" s="36">
        <v>69.0601503759398</v>
      </c>
      <c r="X48" s="36">
        <v>41.4360902255639</v>
      </c>
      <c r="Y48" s="36">
        <v>60</v>
      </c>
      <c r="Z48" s="36">
        <v>12</v>
      </c>
      <c r="AA48" s="36"/>
      <c r="AB48" s="36">
        <v>10</v>
      </c>
      <c r="AC48" s="36">
        <v>22</v>
      </c>
      <c r="AD48" s="36">
        <v>40</v>
      </c>
      <c r="AE48" s="36">
        <v>100</v>
      </c>
      <c r="AF48" s="36">
        <v>20</v>
      </c>
      <c r="AG48" s="67" t="s">
        <v>24</v>
      </c>
      <c r="AH48" s="36">
        <v>75.4360902255639</v>
      </c>
    </row>
    <row r="49" spans="1:34">
      <c r="A49" s="15"/>
      <c r="B49" s="15">
        <v>5</v>
      </c>
      <c r="C49" s="32" t="s">
        <v>137</v>
      </c>
      <c r="D49" s="33" t="s">
        <v>22</v>
      </c>
      <c r="E49" s="38"/>
      <c r="F49" s="38"/>
      <c r="G49" s="38"/>
      <c r="H49" s="38"/>
      <c r="I49" s="38"/>
      <c r="J49" s="46">
        <f t="shared" si="9"/>
        <v>0</v>
      </c>
      <c r="K49" s="36">
        <v>0</v>
      </c>
      <c r="L49" s="36">
        <v>60</v>
      </c>
      <c r="M49" s="36">
        <v>12</v>
      </c>
      <c r="N49" s="36">
        <v>91.5</v>
      </c>
      <c r="O49" s="36">
        <v>48.1578947368421</v>
      </c>
      <c r="P49" s="36"/>
      <c r="Q49" s="36">
        <v>4</v>
      </c>
      <c r="R49" s="36"/>
      <c r="S49" s="36"/>
      <c r="T49" s="36"/>
      <c r="U49" s="36">
        <v>4</v>
      </c>
      <c r="V49" s="36">
        <v>28.5714285714286</v>
      </c>
      <c r="W49" s="36">
        <v>76.7293233082707</v>
      </c>
      <c r="X49" s="36">
        <v>46.0375939849624</v>
      </c>
      <c r="Y49" s="36">
        <v>60</v>
      </c>
      <c r="Z49" s="36"/>
      <c r="AA49" s="36"/>
      <c r="AB49" s="36">
        <v>10</v>
      </c>
      <c r="AC49" s="36">
        <v>10</v>
      </c>
      <c r="AD49" s="36">
        <v>18.1818181818182</v>
      </c>
      <c r="AE49" s="36">
        <v>78.1818181818182</v>
      </c>
      <c r="AF49" s="36">
        <v>15.6363636363636</v>
      </c>
      <c r="AG49" s="67" t="s">
        <v>24</v>
      </c>
      <c r="AH49" s="36">
        <v>73.673957621326</v>
      </c>
    </row>
    <row r="50" spans="1:34">
      <c r="A50" s="15"/>
      <c r="B50" s="15">
        <v>6</v>
      </c>
      <c r="C50" s="32" t="s">
        <v>138</v>
      </c>
      <c r="D50" s="33" t="s">
        <v>22</v>
      </c>
      <c r="E50" s="38"/>
      <c r="F50" s="38"/>
      <c r="G50" s="38"/>
      <c r="H50" s="38">
        <v>10</v>
      </c>
      <c r="I50" s="38"/>
      <c r="J50" s="46">
        <f t="shared" si="9"/>
        <v>10</v>
      </c>
      <c r="K50" s="36">
        <v>12.5</v>
      </c>
      <c r="L50" s="36">
        <v>72.5</v>
      </c>
      <c r="M50" s="36">
        <v>14.5</v>
      </c>
      <c r="N50" s="36">
        <v>92</v>
      </c>
      <c r="O50" s="36">
        <v>48.4210526315789</v>
      </c>
      <c r="P50" s="36">
        <v>3</v>
      </c>
      <c r="Q50" s="36"/>
      <c r="R50" s="36"/>
      <c r="S50" s="36"/>
      <c r="T50" s="36"/>
      <c r="U50" s="36">
        <v>3</v>
      </c>
      <c r="V50" s="36">
        <v>21.4285714285714</v>
      </c>
      <c r="W50" s="36">
        <v>69.8496240601504</v>
      </c>
      <c r="X50" s="36">
        <v>41.9097744360902</v>
      </c>
      <c r="Y50" s="36">
        <v>60</v>
      </c>
      <c r="Z50" s="36"/>
      <c r="AA50" s="36"/>
      <c r="AB50" s="36">
        <v>10</v>
      </c>
      <c r="AC50" s="36">
        <v>10</v>
      </c>
      <c r="AD50" s="36">
        <v>18.1818181818182</v>
      </c>
      <c r="AE50" s="36">
        <v>78.1818181818182</v>
      </c>
      <c r="AF50" s="36">
        <v>15.6363636363636</v>
      </c>
      <c r="AG50" s="67" t="s">
        <v>24</v>
      </c>
      <c r="AH50" s="36">
        <v>72.0461380724539</v>
      </c>
    </row>
    <row r="51" spans="1:34">
      <c r="A51" s="15"/>
      <c r="B51" s="15">
        <v>7</v>
      </c>
      <c r="C51" s="32" t="s">
        <v>139</v>
      </c>
      <c r="D51" s="33" t="s">
        <v>22</v>
      </c>
      <c r="E51" s="38">
        <v>3</v>
      </c>
      <c r="F51" s="38"/>
      <c r="G51" s="38"/>
      <c r="H51" s="38">
        <v>5</v>
      </c>
      <c r="I51" s="38"/>
      <c r="J51" s="46">
        <f t="shared" si="9"/>
        <v>8</v>
      </c>
      <c r="K51" s="36">
        <v>10</v>
      </c>
      <c r="L51" s="36">
        <v>70</v>
      </c>
      <c r="M51" s="36">
        <v>14</v>
      </c>
      <c r="N51" s="36">
        <v>92.5</v>
      </c>
      <c r="O51" s="36">
        <v>48.6842105263158</v>
      </c>
      <c r="P51" s="36">
        <v>3</v>
      </c>
      <c r="Q51" s="36"/>
      <c r="R51" s="36"/>
      <c r="S51" s="36"/>
      <c r="T51" s="36"/>
      <c r="U51" s="36">
        <v>3</v>
      </c>
      <c r="V51" s="36">
        <v>21.4285714285714</v>
      </c>
      <c r="W51" s="36">
        <v>70.1127819548872</v>
      </c>
      <c r="X51" s="36">
        <v>42.0676691729323</v>
      </c>
      <c r="Y51" s="36">
        <v>60</v>
      </c>
      <c r="Z51" s="36"/>
      <c r="AA51" s="36"/>
      <c r="AB51" s="36">
        <v>10</v>
      </c>
      <c r="AC51" s="36">
        <v>10</v>
      </c>
      <c r="AD51" s="36">
        <v>18.1818181818182</v>
      </c>
      <c r="AE51" s="36">
        <v>78.1818181818182</v>
      </c>
      <c r="AF51" s="36">
        <v>15.6363636363636</v>
      </c>
      <c r="AG51" s="67" t="s">
        <v>24</v>
      </c>
      <c r="AH51" s="36">
        <v>71.704032809296</v>
      </c>
    </row>
    <row r="52" spans="1:34">
      <c r="A52" s="15"/>
      <c r="B52" s="15">
        <v>8</v>
      </c>
      <c r="C52" s="32" t="s">
        <v>140</v>
      </c>
      <c r="D52" s="33" t="s">
        <v>22</v>
      </c>
      <c r="E52" s="38">
        <v>5</v>
      </c>
      <c r="F52" s="38"/>
      <c r="G52" s="38"/>
      <c r="H52" s="38">
        <v>5</v>
      </c>
      <c r="I52" s="38"/>
      <c r="J52" s="46">
        <f t="shared" si="9"/>
        <v>10</v>
      </c>
      <c r="K52" s="36">
        <v>12.5</v>
      </c>
      <c r="L52" s="36">
        <v>72.5</v>
      </c>
      <c r="M52" s="36">
        <v>14.5</v>
      </c>
      <c r="N52" s="36">
        <v>90.5</v>
      </c>
      <c r="O52" s="36">
        <v>47.6315789473684</v>
      </c>
      <c r="P52" s="36">
        <v>3</v>
      </c>
      <c r="Q52" s="36"/>
      <c r="R52" s="36"/>
      <c r="S52" s="36"/>
      <c r="T52" s="36"/>
      <c r="U52" s="36">
        <v>3</v>
      </c>
      <c r="V52" s="36">
        <v>21.4285714285714</v>
      </c>
      <c r="W52" s="36">
        <v>69.0601503759398</v>
      </c>
      <c r="X52" s="36">
        <v>41.4360902255639</v>
      </c>
      <c r="Y52" s="36">
        <v>60</v>
      </c>
      <c r="Z52" s="36"/>
      <c r="AA52" s="36"/>
      <c r="AB52" s="36">
        <v>10</v>
      </c>
      <c r="AC52" s="36">
        <v>10</v>
      </c>
      <c r="AD52" s="36">
        <v>18.1818181818182</v>
      </c>
      <c r="AE52" s="36">
        <v>78.1818181818182</v>
      </c>
      <c r="AF52" s="36">
        <v>15.6363636363636</v>
      </c>
      <c r="AG52" s="67" t="s">
        <v>24</v>
      </c>
      <c r="AH52" s="36">
        <v>71.5724538619275</v>
      </c>
    </row>
    <row r="53" spans="1:34">
      <c r="A53" s="15"/>
      <c r="B53" s="15">
        <v>9</v>
      </c>
      <c r="C53" s="32" t="s">
        <v>141</v>
      </c>
      <c r="D53" s="33" t="s">
        <v>22</v>
      </c>
      <c r="E53" s="38"/>
      <c r="F53" s="38"/>
      <c r="G53" s="38"/>
      <c r="H53" s="38">
        <v>5</v>
      </c>
      <c r="I53" s="38"/>
      <c r="J53" s="46">
        <f t="shared" si="9"/>
        <v>5</v>
      </c>
      <c r="K53" s="36">
        <v>6.25</v>
      </c>
      <c r="L53" s="36">
        <v>66.25</v>
      </c>
      <c r="M53" s="36">
        <v>13.25</v>
      </c>
      <c r="N53" s="36">
        <v>91</v>
      </c>
      <c r="O53" s="36">
        <v>47.8947368421053</v>
      </c>
      <c r="P53" s="36">
        <v>3</v>
      </c>
      <c r="Q53" s="36"/>
      <c r="R53" s="36"/>
      <c r="S53" s="36"/>
      <c r="T53" s="36"/>
      <c r="U53" s="36">
        <v>3</v>
      </c>
      <c r="V53" s="36">
        <v>21.4285714285714</v>
      </c>
      <c r="W53" s="36">
        <v>69.3233082706767</v>
      </c>
      <c r="X53" s="36">
        <v>41.593984962406</v>
      </c>
      <c r="Y53" s="36">
        <v>60</v>
      </c>
      <c r="Z53" s="36"/>
      <c r="AA53" s="36"/>
      <c r="AB53" s="36">
        <v>10</v>
      </c>
      <c r="AC53" s="36">
        <v>10</v>
      </c>
      <c r="AD53" s="36">
        <v>18.1818181818182</v>
      </c>
      <c r="AE53" s="36">
        <v>78.1818181818182</v>
      </c>
      <c r="AF53" s="36">
        <v>15.6363636363636</v>
      </c>
      <c r="AG53" s="67" t="s">
        <v>24</v>
      </c>
      <c r="AH53" s="36">
        <v>70.4803485987697</v>
      </c>
    </row>
    <row r="54" spans="1:34">
      <c r="A54" s="15"/>
      <c r="B54" s="15">
        <v>10</v>
      </c>
      <c r="C54" s="32" t="s">
        <v>142</v>
      </c>
      <c r="D54" s="33" t="s">
        <v>22</v>
      </c>
      <c r="E54" s="38"/>
      <c r="F54" s="38"/>
      <c r="G54" s="38"/>
      <c r="H54" s="38"/>
      <c r="I54" s="38"/>
      <c r="J54" s="46">
        <f t="shared" si="9"/>
        <v>0</v>
      </c>
      <c r="K54" s="36">
        <v>0</v>
      </c>
      <c r="L54" s="36">
        <v>60</v>
      </c>
      <c r="M54" s="36">
        <v>12</v>
      </c>
      <c r="N54" s="36">
        <v>89.5</v>
      </c>
      <c r="O54" s="36">
        <v>47.1052631578947</v>
      </c>
      <c r="P54" s="36">
        <v>3</v>
      </c>
      <c r="Q54" s="36"/>
      <c r="R54" s="36"/>
      <c r="S54" s="36"/>
      <c r="T54" s="36"/>
      <c r="U54" s="36">
        <v>3</v>
      </c>
      <c r="V54" s="36">
        <v>21.4285714285714</v>
      </c>
      <c r="W54" s="36">
        <v>68.5338345864662</v>
      </c>
      <c r="X54" s="36">
        <v>41.1203007518797</v>
      </c>
      <c r="Y54" s="36">
        <v>60</v>
      </c>
      <c r="Z54" s="36"/>
      <c r="AA54" s="36"/>
      <c r="AB54" s="36">
        <v>10</v>
      </c>
      <c r="AC54" s="36">
        <v>10</v>
      </c>
      <c r="AD54" s="36">
        <v>18.1818181818182</v>
      </c>
      <c r="AE54" s="36">
        <v>78.1818181818182</v>
      </c>
      <c r="AF54" s="36">
        <v>15.6363636363636</v>
      </c>
      <c r="AG54" s="67" t="s">
        <v>24</v>
      </c>
      <c r="AH54" s="36">
        <v>68.7566643882433</v>
      </c>
    </row>
    <row r="55" spans="1:34">
      <c r="A55" s="15"/>
      <c r="B55" s="15">
        <v>11</v>
      </c>
      <c r="C55" s="34" t="s">
        <v>143</v>
      </c>
      <c r="D55" s="33" t="s">
        <v>22</v>
      </c>
      <c r="E55" s="38"/>
      <c r="F55" s="38"/>
      <c r="G55" s="38"/>
      <c r="H55" s="38"/>
      <c r="I55" s="38"/>
      <c r="J55" s="46">
        <f t="shared" si="9"/>
        <v>0</v>
      </c>
      <c r="K55" s="36">
        <v>0</v>
      </c>
      <c r="L55" s="36">
        <v>60</v>
      </c>
      <c r="M55" s="36">
        <v>12</v>
      </c>
      <c r="N55" s="36">
        <v>91</v>
      </c>
      <c r="O55" s="36">
        <v>47.8947368421053</v>
      </c>
      <c r="P55" s="36"/>
      <c r="Q55" s="36"/>
      <c r="R55" s="36"/>
      <c r="S55" s="36">
        <v>2.5</v>
      </c>
      <c r="T55" s="36"/>
      <c r="U55" s="36">
        <v>2.5</v>
      </c>
      <c r="V55" s="36">
        <v>17.8571428571429</v>
      </c>
      <c r="W55" s="36">
        <v>65.7518796992481</v>
      </c>
      <c r="X55" s="36">
        <v>39.4511278195489</v>
      </c>
      <c r="Y55" s="36">
        <v>60</v>
      </c>
      <c r="Z55" s="36"/>
      <c r="AA55" s="36"/>
      <c r="AB55" s="36">
        <v>10</v>
      </c>
      <c r="AC55" s="36">
        <v>10</v>
      </c>
      <c r="AD55" s="36">
        <v>18.1818181818182</v>
      </c>
      <c r="AE55" s="36">
        <v>78.1818181818182</v>
      </c>
      <c r="AF55" s="36">
        <v>15.6363636363636</v>
      </c>
      <c r="AG55" s="67" t="s">
        <v>24</v>
      </c>
      <c r="AH55" s="36">
        <v>67.0874914559125</v>
      </c>
    </row>
    <row r="56" spans="1:34">
      <c r="A56" s="15"/>
      <c r="B56" s="15">
        <v>12</v>
      </c>
      <c r="C56" s="32" t="s">
        <v>144</v>
      </c>
      <c r="D56" s="33" t="s">
        <v>22</v>
      </c>
      <c r="E56" s="38"/>
      <c r="F56" s="38"/>
      <c r="G56" s="38"/>
      <c r="H56" s="38">
        <v>5</v>
      </c>
      <c r="I56" s="38"/>
      <c r="J56" s="46">
        <f t="shared" si="9"/>
        <v>5</v>
      </c>
      <c r="K56" s="36">
        <v>6.25</v>
      </c>
      <c r="L56" s="36">
        <v>66.25</v>
      </c>
      <c r="M56" s="36">
        <v>13.25</v>
      </c>
      <c r="N56" s="36">
        <v>93.5</v>
      </c>
      <c r="O56" s="36">
        <v>49.2105263157895</v>
      </c>
      <c r="P56" s="36"/>
      <c r="Q56" s="36">
        <v>2</v>
      </c>
      <c r="R56" s="36"/>
      <c r="S56" s="36"/>
      <c r="T56" s="36"/>
      <c r="U56" s="36">
        <v>2</v>
      </c>
      <c r="V56" s="36">
        <v>14.2857142857143</v>
      </c>
      <c r="W56" s="36">
        <v>63.4962406015038</v>
      </c>
      <c r="X56" s="36">
        <v>38.0977443609023</v>
      </c>
      <c r="Y56" s="36">
        <v>60</v>
      </c>
      <c r="Z56" s="36"/>
      <c r="AA56" s="36"/>
      <c r="AB56" s="36">
        <v>10</v>
      </c>
      <c r="AC56" s="36">
        <v>10</v>
      </c>
      <c r="AD56" s="36">
        <v>18.1818181818182</v>
      </c>
      <c r="AE56" s="36">
        <v>78.1818181818182</v>
      </c>
      <c r="AF56" s="36">
        <v>15.6363636363636</v>
      </c>
      <c r="AG56" s="67" t="s">
        <v>24</v>
      </c>
      <c r="AH56" s="36">
        <v>66.9841079972659</v>
      </c>
    </row>
    <row r="57" spans="1:34">
      <c r="A57" s="15"/>
      <c r="B57" s="15">
        <v>13</v>
      </c>
      <c r="C57" s="32" t="s">
        <v>145</v>
      </c>
      <c r="D57" s="33" t="s">
        <v>22</v>
      </c>
      <c r="E57" s="38"/>
      <c r="F57" s="38"/>
      <c r="G57" s="38"/>
      <c r="H57" s="38">
        <v>10</v>
      </c>
      <c r="I57" s="38"/>
      <c r="J57" s="46">
        <f t="shared" si="9"/>
        <v>10</v>
      </c>
      <c r="K57" s="36">
        <v>12.5</v>
      </c>
      <c r="L57" s="36">
        <v>72.5</v>
      </c>
      <c r="M57" s="36">
        <v>14.5</v>
      </c>
      <c r="N57" s="36">
        <v>91.5</v>
      </c>
      <c r="O57" s="36">
        <v>48.1578947368421</v>
      </c>
      <c r="P57" s="36">
        <v>1.5</v>
      </c>
      <c r="Q57" s="36"/>
      <c r="R57" s="36"/>
      <c r="S57" s="36"/>
      <c r="T57" s="36"/>
      <c r="U57" s="36">
        <v>1.5</v>
      </c>
      <c r="V57" s="36">
        <v>10.7142857142857</v>
      </c>
      <c r="W57" s="36">
        <v>58.8721804511278</v>
      </c>
      <c r="X57" s="36">
        <v>35.3233082706767</v>
      </c>
      <c r="Y57" s="36">
        <v>60</v>
      </c>
      <c r="Z57" s="36"/>
      <c r="AA57" s="36"/>
      <c r="AB57" s="36">
        <v>10</v>
      </c>
      <c r="AC57" s="36">
        <v>10</v>
      </c>
      <c r="AD57" s="36">
        <v>18.1818181818182</v>
      </c>
      <c r="AE57" s="36">
        <v>78.1818181818182</v>
      </c>
      <c r="AF57" s="36">
        <v>15.6363636363636</v>
      </c>
      <c r="AG57" s="67" t="s">
        <v>24</v>
      </c>
      <c r="AH57" s="36">
        <v>65.4596719070403</v>
      </c>
    </row>
    <row r="58" spans="1:34">
      <c r="A58" s="15"/>
      <c r="B58" s="15">
        <v>14</v>
      </c>
      <c r="C58" s="32" t="s">
        <v>146</v>
      </c>
      <c r="D58" s="33" t="s">
        <v>22</v>
      </c>
      <c r="E58" s="38">
        <v>5</v>
      </c>
      <c r="F58" s="38"/>
      <c r="G58" s="38"/>
      <c r="H58" s="38">
        <v>5</v>
      </c>
      <c r="I58" s="38"/>
      <c r="J58" s="46">
        <f t="shared" si="9"/>
        <v>10</v>
      </c>
      <c r="K58" s="36">
        <v>12.5</v>
      </c>
      <c r="L58" s="36">
        <v>72.5</v>
      </c>
      <c r="M58" s="36">
        <v>14.5</v>
      </c>
      <c r="N58" s="36">
        <v>92.5</v>
      </c>
      <c r="O58" s="36">
        <v>48.6842105263158</v>
      </c>
      <c r="P58" s="36">
        <v>1</v>
      </c>
      <c r="Q58" s="36"/>
      <c r="R58" s="36"/>
      <c r="S58" s="36"/>
      <c r="T58" s="36"/>
      <c r="U58" s="36">
        <v>1</v>
      </c>
      <c r="V58" s="36">
        <v>7.14285714285714</v>
      </c>
      <c r="W58" s="36">
        <v>55.8270676691729</v>
      </c>
      <c r="X58" s="36">
        <v>33.4962406015038</v>
      </c>
      <c r="Y58" s="36">
        <v>60</v>
      </c>
      <c r="Z58" s="36">
        <v>2</v>
      </c>
      <c r="AA58" s="36"/>
      <c r="AB58" s="36">
        <v>10</v>
      </c>
      <c r="AC58" s="36">
        <v>12</v>
      </c>
      <c r="AD58" s="36">
        <v>21.8181818181818</v>
      </c>
      <c r="AE58" s="36">
        <v>81.8181818181818</v>
      </c>
      <c r="AF58" s="36">
        <v>16.3636363636364</v>
      </c>
      <c r="AG58" s="67" t="s">
        <v>24</v>
      </c>
      <c r="AH58" s="36">
        <v>64.3598769651401</v>
      </c>
    </row>
    <row r="59" spans="1:34">
      <c r="A59" s="15"/>
      <c r="B59" s="15">
        <v>15</v>
      </c>
      <c r="C59" s="32" t="s">
        <v>147</v>
      </c>
      <c r="D59" s="33" t="s">
        <v>22</v>
      </c>
      <c r="E59" s="38"/>
      <c r="F59" s="38"/>
      <c r="G59" s="38"/>
      <c r="H59" s="38"/>
      <c r="I59" s="38"/>
      <c r="J59" s="46">
        <f t="shared" si="9"/>
        <v>0</v>
      </c>
      <c r="K59" s="36">
        <v>0</v>
      </c>
      <c r="L59" s="36">
        <v>60</v>
      </c>
      <c r="M59" s="36">
        <v>12</v>
      </c>
      <c r="N59" s="36">
        <v>88.5</v>
      </c>
      <c r="O59" s="36">
        <v>46.5789473684211</v>
      </c>
      <c r="P59" s="36"/>
      <c r="Q59" s="36">
        <v>2</v>
      </c>
      <c r="R59" s="36"/>
      <c r="S59" s="36"/>
      <c r="T59" s="36"/>
      <c r="U59" s="36">
        <v>2</v>
      </c>
      <c r="V59" s="36">
        <v>14.2857142857143</v>
      </c>
      <c r="W59" s="36">
        <v>60.8646616541353</v>
      </c>
      <c r="X59" s="36">
        <v>36.5187969924812</v>
      </c>
      <c r="Y59" s="36">
        <v>60</v>
      </c>
      <c r="Z59" s="36"/>
      <c r="AA59" s="36"/>
      <c r="AB59" s="36">
        <v>10</v>
      </c>
      <c r="AC59" s="36">
        <v>10</v>
      </c>
      <c r="AD59" s="36">
        <v>18.1818181818182</v>
      </c>
      <c r="AE59" s="36">
        <v>78.1818181818182</v>
      </c>
      <c r="AF59" s="36">
        <v>15.6363636363636</v>
      </c>
      <c r="AG59" s="67" t="s">
        <v>24</v>
      </c>
      <c r="AH59" s="36">
        <v>64.1551606288448</v>
      </c>
    </row>
    <row r="60" spans="1:34">
      <c r="A60" s="15"/>
      <c r="B60" s="15">
        <v>16</v>
      </c>
      <c r="C60" s="32" t="s">
        <v>148</v>
      </c>
      <c r="D60" s="33" t="s">
        <v>22</v>
      </c>
      <c r="E60" s="38">
        <v>2</v>
      </c>
      <c r="F60" s="38"/>
      <c r="G60" s="38"/>
      <c r="H60" s="38">
        <v>5</v>
      </c>
      <c r="I60" s="38"/>
      <c r="J60" s="46">
        <f t="shared" si="9"/>
        <v>7</v>
      </c>
      <c r="K60" s="36">
        <v>8.75</v>
      </c>
      <c r="L60" s="36">
        <v>68.75</v>
      </c>
      <c r="M60" s="36">
        <v>13.75</v>
      </c>
      <c r="N60" s="36">
        <v>94</v>
      </c>
      <c r="O60" s="36">
        <v>49.4736842105263</v>
      </c>
      <c r="P60" s="36">
        <v>1</v>
      </c>
      <c r="Q60" s="36"/>
      <c r="R60" s="36"/>
      <c r="S60" s="36"/>
      <c r="T60" s="36"/>
      <c r="U60" s="36">
        <v>1</v>
      </c>
      <c r="V60" s="36">
        <v>7.14285714285714</v>
      </c>
      <c r="W60" s="36">
        <v>56.6165413533835</v>
      </c>
      <c r="X60" s="36">
        <v>33.9699248120301</v>
      </c>
      <c r="Y60" s="36">
        <v>60</v>
      </c>
      <c r="Z60" s="36"/>
      <c r="AA60" s="36"/>
      <c r="AB60" s="36">
        <v>10</v>
      </c>
      <c r="AC60" s="36">
        <v>10</v>
      </c>
      <c r="AD60" s="36">
        <v>18.1818181818182</v>
      </c>
      <c r="AE60" s="36">
        <v>78.1818181818182</v>
      </c>
      <c r="AF60" s="36">
        <v>15.6363636363636</v>
      </c>
      <c r="AG60" s="67" t="s">
        <v>24</v>
      </c>
      <c r="AH60" s="36">
        <v>63.3562884483937</v>
      </c>
    </row>
    <row r="61" spans="1:34">
      <c r="A61" s="15"/>
      <c r="B61" s="15">
        <v>17</v>
      </c>
      <c r="C61" s="32" t="s">
        <v>149</v>
      </c>
      <c r="D61" s="33" t="s">
        <v>22</v>
      </c>
      <c r="E61" s="38"/>
      <c r="F61" s="38"/>
      <c r="G61" s="38"/>
      <c r="H61" s="38">
        <v>10</v>
      </c>
      <c r="I61" s="38"/>
      <c r="J61" s="46">
        <f t="shared" si="9"/>
        <v>10</v>
      </c>
      <c r="K61" s="36">
        <v>12.5</v>
      </c>
      <c r="L61" s="36">
        <v>72.5</v>
      </c>
      <c r="M61" s="36">
        <v>14.5</v>
      </c>
      <c r="N61" s="36">
        <v>91.5</v>
      </c>
      <c r="O61" s="36">
        <v>48.1578947368421</v>
      </c>
      <c r="P61" s="36">
        <v>1</v>
      </c>
      <c r="Q61" s="36"/>
      <c r="R61" s="36"/>
      <c r="S61" s="36"/>
      <c r="T61" s="36"/>
      <c r="U61" s="36">
        <v>1</v>
      </c>
      <c r="V61" s="36">
        <v>7.14285714285714</v>
      </c>
      <c r="W61" s="36">
        <v>55.3007518796992</v>
      </c>
      <c r="X61" s="36">
        <v>33.1804511278195</v>
      </c>
      <c r="Y61" s="36">
        <v>60</v>
      </c>
      <c r="Z61" s="36"/>
      <c r="AA61" s="36"/>
      <c r="AB61" s="36">
        <v>10</v>
      </c>
      <c r="AC61" s="36">
        <v>10</v>
      </c>
      <c r="AD61" s="36">
        <v>18.1818181818182</v>
      </c>
      <c r="AE61" s="36">
        <v>78.1818181818182</v>
      </c>
      <c r="AF61" s="36">
        <v>15.6363636363636</v>
      </c>
      <c r="AG61" s="67" t="s">
        <v>24</v>
      </c>
      <c r="AH61" s="36">
        <v>63.3168147641832</v>
      </c>
    </row>
    <row r="62" spans="1:34">
      <c r="A62" s="15"/>
      <c r="B62" s="15">
        <v>18</v>
      </c>
      <c r="C62" s="32" t="s">
        <v>150</v>
      </c>
      <c r="D62" s="33" t="s">
        <v>22</v>
      </c>
      <c r="E62" s="38">
        <v>3</v>
      </c>
      <c r="F62" s="38"/>
      <c r="G62" s="38"/>
      <c r="H62" s="38"/>
      <c r="I62" s="38"/>
      <c r="J62" s="46">
        <f t="shared" si="9"/>
        <v>3</v>
      </c>
      <c r="K62" s="36">
        <v>3.75</v>
      </c>
      <c r="L62" s="36">
        <v>63.75</v>
      </c>
      <c r="M62" s="36">
        <v>12.75</v>
      </c>
      <c r="N62" s="36">
        <v>89.5</v>
      </c>
      <c r="O62" s="36">
        <v>47.1052631578947</v>
      </c>
      <c r="P62" s="36">
        <v>1.5</v>
      </c>
      <c r="Q62" s="36"/>
      <c r="R62" s="36"/>
      <c r="S62" s="36"/>
      <c r="T62" s="36"/>
      <c r="U62" s="36">
        <v>1.5</v>
      </c>
      <c r="V62" s="36">
        <v>10.7142857142857</v>
      </c>
      <c r="W62" s="36">
        <v>57.8195488721805</v>
      </c>
      <c r="X62" s="36">
        <v>34.6917293233083</v>
      </c>
      <c r="Y62" s="36">
        <v>60</v>
      </c>
      <c r="Z62" s="36"/>
      <c r="AA62" s="36"/>
      <c r="AB62" s="36">
        <v>10</v>
      </c>
      <c r="AC62" s="36">
        <v>10</v>
      </c>
      <c r="AD62" s="36">
        <v>18.1818181818182</v>
      </c>
      <c r="AE62" s="36">
        <v>78.1818181818182</v>
      </c>
      <c r="AF62" s="36">
        <v>15.6363636363636</v>
      </c>
      <c r="AG62" s="67" t="s">
        <v>24</v>
      </c>
      <c r="AH62" s="36">
        <v>63.0780929596719</v>
      </c>
    </row>
    <row r="63" spans="1:34">
      <c r="A63" s="15"/>
      <c r="B63" s="15">
        <v>19</v>
      </c>
      <c r="C63" s="32" t="s">
        <v>151</v>
      </c>
      <c r="D63" s="33" t="s">
        <v>22</v>
      </c>
      <c r="E63" s="38"/>
      <c r="F63" s="38"/>
      <c r="G63" s="38"/>
      <c r="H63" s="38"/>
      <c r="I63" s="38"/>
      <c r="J63" s="46">
        <f t="shared" si="9"/>
        <v>0</v>
      </c>
      <c r="K63" s="36">
        <v>0</v>
      </c>
      <c r="L63" s="36">
        <v>60</v>
      </c>
      <c r="M63" s="36">
        <v>12</v>
      </c>
      <c r="N63" s="36">
        <v>89.5</v>
      </c>
      <c r="O63" s="36">
        <v>47.1052631578947</v>
      </c>
      <c r="P63" s="36">
        <v>1.5</v>
      </c>
      <c r="Q63" s="36"/>
      <c r="R63" s="36"/>
      <c r="S63" s="36"/>
      <c r="T63" s="36"/>
      <c r="U63" s="36">
        <v>1.5</v>
      </c>
      <c r="V63" s="36">
        <v>10.7142857142857</v>
      </c>
      <c r="W63" s="36">
        <v>57.8195488721805</v>
      </c>
      <c r="X63" s="36">
        <v>34.6917293233083</v>
      </c>
      <c r="Y63" s="36">
        <v>60</v>
      </c>
      <c r="Z63" s="36"/>
      <c r="AA63" s="36"/>
      <c r="AB63" s="36">
        <v>10</v>
      </c>
      <c r="AC63" s="36">
        <v>10</v>
      </c>
      <c r="AD63" s="36">
        <v>18.1818181818182</v>
      </c>
      <c r="AE63" s="36">
        <v>78.1818181818182</v>
      </c>
      <c r="AF63" s="36">
        <v>15.6363636363636</v>
      </c>
      <c r="AG63" s="67" t="s">
        <v>24</v>
      </c>
      <c r="AH63" s="36">
        <v>62.3280929596719</v>
      </c>
    </row>
    <row r="64" spans="1:34">
      <c r="A64" s="15"/>
      <c r="B64" s="15">
        <v>20</v>
      </c>
      <c r="C64" s="32" t="s">
        <v>152</v>
      </c>
      <c r="D64" s="33" t="s">
        <v>22</v>
      </c>
      <c r="E64" s="38"/>
      <c r="F64" s="38"/>
      <c r="G64" s="38">
        <v>8</v>
      </c>
      <c r="H64" s="38">
        <v>10</v>
      </c>
      <c r="I64" s="38"/>
      <c r="J64" s="46">
        <f t="shared" si="9"/>
        <v>18</v>
      </c>
      <c r="K64" s="36">
        <v>22.5</v>
      </c>
      <c r="L64" s="36">
        <v>82.5</v>
      </c>
      <c r="M64" s="36">
        <v>16.5</v>
      </c>
      <c r="N64" s="36">
        <v>95</v>
      </c>
      <c r="O64" s="36">
        <v>50</v>
      </c>
      <c r="P64" s="36"/>
      <c r="Q64" s="36"/>
      <c r="R64" s="36"/>
      <c r="S64" s="36"/>
      <c r="T64" s="36"/>
      <c r="U64" s="36">
        <v>0</v>
      </c>
      <c r="V64" s="36">
        <v>0</v>
      </c>
      <c r="W64" s="36">
        <v>50</v>
      </c>
      <c r="X64" s="36">
        <v>30</v>
      </c>
      <c r="Y64" s="36">
        <v>60</v>
      </c>
      <c r="Z64" s="36"/>
      <c r="AA64" s="36"/>
      <c r="AB64" s="36">
        <v>10</v>
      </c>
      <c r="AC64" s="36">
        <v>10</v>
      </c>
      <c r="AD64" s="36">
        <v>18.1818181818182</v>
      </c>
      <c r="AE64" s="36">
        <v>78.1818181818182</v>
      </c>
      <c r="AF64" s="36">
        <v>15.6363636363636</v>
      </c>
      <c r="AG64" s="67" t="s">
        <v>24</v>
      </c>
      <c r="AH64" s="36">
        <v>62.1363636363636</v>
      </c>
    </row>
    <row r="65" spans="1:34">
      <c r="A65" s="15"/>
      <c r="B65" s="15">
        <v>21</v>
      </c>
      <c r="C65" s="32" t="s">
        <v>153</v>
      </c>
      <c r="D65" s="33" t="s">
        <v>22</v>
      </c>
      <c r="E65" s="38"/>
      <c r="F65" s="38"/>
      <c r="G65" s="38"/>
      <c r="H65" s="38">
        <v>5</v>
      </c>
      <c r="I65" s="38"/>
      <c r="J65" s="46">
        <f t="shared" si="9"/>
        <v>5</v>
      </c>
      <c r="K65" s="36">
        <v>6.25</v>
      </c>
      <c r="L65" s="36">
        <v>66.25</v>
      </c>
      <c r="M65" s="36">
        <v>13.25</v>
      </c>
      <c r="N65" s="36">
        <v>90.5</v>
      </c>
      <c r="O65" s="36">
        <v>47.6315789473684</v>
      </c>
      <c r="P65" s="36">
        <v>1</v>
      </c>
      <c r="Q65" s="36"/>
      <c r="R65" s="36"/>
      <c r="S65" s="36"/>
      <c r="T65" s="36"/>
      <c r="U65" s="36">
        <v>1</v>
      </c>
      <c r="V65" s="36">
        <v>7.14285714285714</v>
      </c>
      <c r="W65" s="36">
        <v>54.7744360902256</v>
      </c>
      <c r="X65" s="36">
        <v>32.8646616541353</v>
      </c>
      <c r="Y65" s="36">
        <v>60</v>
      </c>
      <c r="Z65" s="36"/>
      <c r="AA65" s="36">
        <v>1</v>
      </c>
      <c r="AB65" s="36">
        <v>10</v>
      </c>
      <c r="AC65" s="36">
        <v>11</v>
      </c>
      <c r="AD65" s="36">
        <v>20</v>
      </c>
      <c r="AE65" s="36">
        <v>80</v>
      </c>
      <c r="AF65" s="36">
        <v>16</v>
      </c>
      <c r="AG65" s="67" t="s">
        <v>24</v>
      </c>
      <c r="AH65" s="36">
        <v>62.1146616541353</v>
      </c>
    </row>
    <row r="66" spans="1:34">
      <c r="A66" s="15"/>
      <c r="B66" s="15">
        <v>22</v>
      </c>
      <c r="C66" s="32" t="s">
        <v>154</v>
      </c>
      <c r="D66" s="33" t="s">
        <v>22</v>
      </c>
      <c r="E66" s="38"/>
      <c r="F66" s="38"/>
      <c r="G66" s="38">
        <v>8</v>
      </c>
      <c r="H66" s="38">
        <v>10</v>
      </c>
      <c r="I66" s="38"/>
      <c r="J66" s="46">
        <f t="shared" si="9"/>
        <v>18</v>
      </c>
      <c r="K66" s="36">
        <v>22.5</v>
      </c>
      <c r="L66" s="36">
        <v>82.5</v>
      </c>
      <c r="M66" s="36">
        <v>16.5</v>
      </c>
      <c r="N66" s="36">
        <v>92.5</v>
      </c>
      <c r="O66" s="36">
        <v>48.6842105263158</v>
      </c>
      <c r="P66" s="36"/>
      <c r="Q66" s="36"/>
      <c r="R66" s="36"/>
      <c r="S66" s="36"/>
      <c r="T66" s="36"/>
      <c r="U66" s="36">
        <v>0</v>
      </c>
      <c r="V66" s="36">
        <v>0</v>
      </c>
      <c r="W66" s="36">
        <v>48.6842105263158</v>
      </c>
      <c r="X66" s="36">
        <v>29.2105263157895</v>
      </c>
      <c r="Y66" s="36">
        <v>60</v>
      </c>
      <c r="Z66" s="36"/>
      <c r="AA66" s="36"/>
      <c r="AB66" s="36">
        <v>10</v>
      </c>
      <c r="AC66" s="36">
        <v>10</v>
      </c>
      <c r="AD66" s="36">
        <v>18.1818181818182</v>
      </c>
      <c r="AE66" s="36">
        <v>78.1818181818182</v>
      </c>
      <c r="AF66" s="36">
        <v>15.6363636363636</v>
      </c>
      <c r="AG66" s="67" t="s">
        <v>24</v>
      </c>
      <c r="AH66" s="36">
        <v>61.3468899521531</v>
      </c>
    </row>
    <row r="67" spans="1:34">
      <c r="A67" s="15"/>
      <c r="B67" s="15">
        <v>23</v>
      </c>
      <c r="C67" s="32" t="s">
        <v>155</v>
      </c>
      <c r="D67" s="33" t="s">
        <v>22</v>
      </c>
      <c r="E67" s="38">
        <v>5</v>
      </c>
      <c r="F67" s="38"/>
      <c r="G67" s="38"/>
      <c r="H67" s="38">
        <v>10</v>
      </c>
      <c r="I67" s="38"/>
      <c r="J67" s="46">
        <f t="shared" si="9"/>
        <v>15</v>
      </c>
      <c r="K67" s="36">
        <v>18.75</v>
      </c>
      <c r="L67" s="36">
        <v>78.75</v>
      </c>
      <c r="M67" s="36">
        <v>15.75</v>
      </c>
      <c r="N67" s="36">
        <v>93.5</v>
      </c>
      <c r="O67" s="36">
        <v>49.2105263157895</v>
      </c>
      <c r="P67" s="36"/>
      <c r="Q67" s="36"/>
      <c r="R67" s="36"/>
      <c r="S67" s="36"/>
      <c r="T67" s="36"/>
      <c r="U67" s="36">
        <v>0</v>
      </c>
      <c r="V67" s="36">
        <v>0</v>
      </c>
      <c r="W67" s="36">
        <v>49.2105263157895</v>
      </c>
      <c r="X67" s="36">
        <v>29.5263157894737</v>
      </c>
      <c r="Y67" s="36">
        <v>60</v>
      </c>
      <c r="Z67" s="36"/>
      <c r="AA67" s="36"/>
      <c r="AB67" s="36">
        <v>10</v>
      </c>
      <c r="AC67" s="36">
        <v>10</v>
      </c>
      <c r="AD67" s="36">
        <v>18.1818181818182</v>
      </c>
      <c r="AE67" s="36">
        <v>78.1818181818182</v>
      </c>
      <c r="AF67" s="36">
        <v>15.6363636363636</v>
      </c>
      <c r="AG67" s="67" t="s">
        <v>24</v>
      </c>
      <c r="AH67" s="36">
        <v>60.9126794258373</v>
      </c>
    </row>
    <row r="68" spans="1:34">
      <c r="A68" s="15"/>
      <c r="B68" s="15">
        <v>24</v>
      </c>
      <c r="C68" s="32" t="s">
        <v>156</v>
      </c>
      <c r="D68" s="33" t="s">
        <v>22</v>
      </c>
      <c r="E68" s="38"/>
      <c r="F68" s="38"/>
      <c r="G68" s="38"/>
      <c r="H68" s="38"/>
      <c r="I68" s="38"/>
      <c r="J68" s="46">
        <f t="shared" si="9"/>
        <v>0</v>
      </c>
      <c r="K68" s="36">
        <v>0</v>
      </c>
      <c r="L68" s="36">
        <v>60</v>
      </c>
      <c r="M68" s="36">
        <v>12</v>
      </c>
      <c r="N68" s="36">
        <v>91</v>
      </c>
      <c r="O68" s="36">
        <v>47.8947368421053</v>
      </c>
      <c r="P68" s="36">
        <v>1</v>
      </c>
      <c r="Q68" s="36"/>
      <c r="R68" s="36"/>
      <c r="S68" s="36"/>
      <c r="T68" s="36"/>
      <c r="U68" s="36">
        <v>1</v>
      </c>
      <c r="V68" s="36">
        <v>7.14285714285714</v>
      </c>
      <c r="W68" s="36">
        <v>55.0375939849624</v>
      </c>
      <c r="X68" s="36">
        <v>33.0225563909774</v>
      </c>
      <c r="Y68" s="36">
        <v>60</v>
      </c>
      <c r="Z68" s="36"/>
      <c r="AA68" s="36"/>
      <c r="AB68" s="36">
        <v>10</v>
      </c>
      <c r="AC68" s="36">
        <v>10</v>
      </c>
      <c r="AD68" s="36">
        <v>18.1818181818182</v>
      </c>
      <c r="AE68" s="36">
        <v>78.1818181818182</v>
      </c>
      <c r="AF68" s="36">
        <v>15.6363636363636</v>
      </c>
      <c r="AG68" s="67" t="s">
        <v>24</v>
      </c>
      <c r="AH68" s="36">
        <v>60.6589200273411</v>
      </c>
    </row>
    <row r="69" spans="1:34">
      <c r="A69" s="15"/>
      <c r="B69" s="15">
        <v>25</v>
      </c>
      <c r="C69" s="32" t="s">
        <v>157</v>
      </c>
      <c r="D69" s="33" t="s">
        <v>22</v>
      </c>
      <c r="E69" s="38"/>
      <c r="F69" s="38"/>
      <c r="G69" s="38">
        <v>8</v>
      </c>
      <c r="H69" s="38">
        <v>10</v>
      </c>
      <c r="I69" s="38"/>
      <c r="J69" s="46">
        <f t="shared" si="9"/>
        <v>18</v>
      </c>
      <c r="K69" s="36">
        <v>22.5</v>
      </c>
      <c r="L69" s="36">
        <v>82.5</v>
      </c>
      <c r="M69" s="36">
        <v>16.5</v>
      </c>
      <c r="N69" s="36">
        <v>90</v>
      </c>
      <c r="O69" s="36">
        <v>47.3684210526316</v>
      </c>
      <c r="P69" s="36"/>
      <c r="Q69" s="36"/>
      <c r="R69" s="36"/>
      <c r="S69" s="36"/>
      <c r="T69" s="36"/>
      <c r="U69" s="36">
        <v>0</v>
      </c>
      <c r="V69" s="36">
        <v>0</v>
      </c>
      <c r="W69" s="36">
        <v>47.3684210526316</v>
      </c>
      <c r="X69" s="36">
        <v>28.4210526315789</v>
      </c>
      <c r="Y69" s="36">
        <v>60</v>
      </c>
      <c r="Z69" s="36"/>
      <c r="AA69" s="36"/>
      <c r="AB69" s="36">
        <v>10</v>
      </c>
      <c r="AC69" s="36">
        <v>10</v>
      </c>
      <c r="AD69" s="36">
        <v>18.1818181818182</v>
      </c>
      <c r="AE69" s="36">
        <v>78.1818181818182</v>
      </c>
      <c r="AF69" s="36">
        <v>15.6363636363636</v>
      </c>
      <c r="AG69" s="67" t="s">
        <v>24</v>
      </c>
      <c r="AH69" s="36">
        <v>60.5574162679426</v>
      </c>
    </row>
    <row r="70" spans="1:34">
      <c r="A70" s="15"/>
      <c r="B70" s="15">
        <v>26</v>
      </c>
      <c r="C70" s="32" t="s">
        <v>158</v>
      </c>
      <c r="D70" s="33" t="s">
        <v>22</v>
      </c>
      <c r="E70" s="38">
        <v>1</v>
      </c>
      <c r="F70" s="38"/>
      <c r="G70" s="38"/>
      <c r="H70" s="38"/>
      <c r="I70" s="38">
        <v>1</v>
      </c>
      <c r="J70" s="46">
        <f t="shared" si="9"/>
        <v>2</v>
      </c>
      <c r="K70" s="36">
        <v>2.5</v>
      </c>
      <c r="L70" s="36">
        <v>62.5</v>
      </c>
      <c r="M70" s="36">
        <v>12.5</v>
      </c>
      <c r="N70" s="36">
        <v>89</v>
      </c>
      <c r="O70" s="36">
        <v>46.8421052631579</v>
      </c>
      <c r="P70" s="36"/>
      <c r="Q70" s="36">
        <v>1</v>
      </c>
      <c r="R70" s="36"/>
      <c r="S70" s="36"/>
      <c r="T70" s="36"/>
      <c r="U70" s="36">
        <v>1</v>
      </c>
      <c r="V70" s="36">
        <v>7.14285714285714</v>
      </c>
      <c r="W70" s="36">
        <v>53.984962406015</v>
      </c>
      <c r="X70" s="36">
        <v>32.390977443609</v>
      </c>
      <c r="Y70" s="36">
        <v>60</v>
      </c>
      <c r="Z70" s="36"/>
      <c r="AA70" s="36"/>
      <c r="AB70" s="36">
        <v>10</v>
      </c>
      <c r="AC70" s="36">
        <v>10</v>
      </c>
      <c r="AD70" s="36">
        <v>18.1818181818182</v>
      </c>
      <c r="AE70" s="36">
        <v>78.1818181818182</v>
      </c>
      <c r="AF70" s="36">
        <v>15.6363636363636</v>
      </c>
      <c r="AG70" s="67" t="s">
        <v>24</v>
      </c>
      <c r="AH70" s="36">
        <v>60.5273410799727</v>
      </c>
    </row>
    <row r="71" spans="1:34">
      <c r="A71" s="15"/>
      <c r="B71" s="15">
        <v>27</v>
      </c>
      <c r="C71" s="32" t="s">
        <v>159</v>
      </c>
      <c r="D71" s="33" t="s">
        <v>22</v>
      </c>
      <c r="E71" s="38"/>
      <c r="F71" s="38"/>
      <c r="G71" s="38"/>
      <c r="H71" s="38"/>
      <c r="I71" s="38"/>
      <c r="J71" s="46">
        <f t="shared" si="9"/>
        <v>0</v>
      </c>
      <c r="K71" s="36">
        <v>0</v>
      </c>
      <c r="L71" s="36">
        <v>60</v>
      </c>
      <c r="M71" s="36">
        <v>12</v>
      </c>
      <c r="N71" s="36">
        <v>89.5</v>
      </c>
      <c r="O71" s="36">
        <v>47.1052631578947</v>
      </c>
      <c r="P71" s="36">
        <v>1</v>
      </c>
      <c r="Q71" s="36"/>
      <c r="R71" s="36"/>
      <c r="S71" s="36"/>
      <c r="T71" s="36"/>
      <c r="U71" s="36">
        <v>1</v>
      </c>
      <c r="V71" s="36">
        <v>7.14285714285714</v>
      </c>
      <c r="W71" s="36">
        <v>54.2481203007519</v>
      </c>
      <c r="X71" s="36">
        <v>32.5488721804511</v>
      </c>
      <c r="Y71" s="36">
        <v>60</v>
      </c>
      <c r="Z71" s="36"/>
      <c r="AA71" s="36"/>
      <c r="AB71" s="36">
        <v>10</v>
      </c>
      <c r="AC71" s="36">
        <v>10</v>
      </c>
      <c r="AD71" s="36">
        <v>18.1818181818182</v>
      </c>
      <c r="AE71" s="36">
        <v>78.1818181818182</v>
      </c>
      <c r="AF71" s="36">
        <v>15.6363636363636</v>
      </c>
      <c r="AG71" s="67" t="s">
        <v>24</v>
      </c>
      <c r="AH71" s="36">
        <v>60.1852358168148</v>
      </c>
    </row>
    <row r="72" spans="1:34">
      <c r="A72" s="15"/>
      <c r="B72" s="15">
        <v>28</v>
      </c>
      <c r="C72" s="32" t="s">
        <v>160</v>
      </c>
      <c r="D72" s="33" t="s">
        <v>22</v>
      </c>
      <c r="E72" s="38">
        <v>8</v>
      </c>
      <c r="F72" s="38"/>
      <c r="G72" s="38"/>
      <c r="H72" s="38">
        <v>5</v>
      </c>
      <c r="I72" s="38"/>
      <c r="J72" s="46">
        <f t="shared" si="9"/>
        <v>13</v>
      </c>
      <c r="K72" s="36">
        <v>16.25</v>
      </c>
      <c r="L72" s="36">
        <v>76.25</v>
      </c>
      <c r="M72" s="36">
        <v>15.25</v>
      </c>
      <c r="N72" s="36">
        <v>92.5</v>
      </c>
      <c r="O72" s="36">
        <v>48.6842105263158</v>
      </c>
      <c r="P72" s="36"/>
      <c r="Q72" s="36"/>
      <c r="R72" s="36"/>
      <c r="S72" s="36"/>
      <c r="T72" s="36"/>
      <c r="U72" s="36">
        <v>0</v>
      </c>
      <c r="V72" s="36">
        <v>0</v>
      </c>
      <c r="W72" s="36">
        <v>48.6842105263158</v>
      </c>
      <c r="X72" s="36">
        <v>29.2105263157895</v>
      </c>
      <c r="Y72" s="36">
        <v>60</v>
      </c>
      <c r="Z72" s="36"/>
      <c r="AA72" s="36"/>
      <c r="AB72" s="36">
        <v>10</v>
      </c>
      <c r="AC72" s="36">
        <v>10</v>
      </c>
      <c r="AD72" s="36">
        <v>18.1818181818182</v>
      </c>
      <c r="AE72" s="36">
        <v>78.1818181818182</v>
      </c>
      <c r="AF72" s="36">
        <v>15.6363636363636</v>
      </c>
      <c r="AG72" s="67" t="s">
        <v>24</v>
      </c>
      <c r="AH72" s="36">
        <v>60.0968899521531</v>
      </c>
    </row>
    <row r="73" spans="1:34">
      <c r="A73" s="15"/>
      <c r="B73" s="15">
        <v>29</v>
      </c>
      <c r="C73" s="32" t="s">
        <v>161</v>
      </c>
      <c r="D73" s="33" t="s">
        <v>22</v>
      </c>
      <c r="E73" s="38"/>
      <c r="F73" s="38"/>
      <c r="G73" s="38"/>
      <c r="H73" s="38"/>
      <c r="I73" s="38"/>
      <c r="J73" s="46">
        <f t="shared" si="9"/>
        <v>0</v>
      </c>
      <c r="K73" s="36">
        <v>0</v>
      </c>
      <c r="L73" s="36">
        <v>60</v>
      </c>
      <c r="M73" s="36">
        <v>12</v>
      </c>
      <c r="N73" s="36">
        <v>88.5</v>
      </c>
      <c r="O73" s="36">
        <v>46.5789473684211</v>
      </c>
      <c r="P73" s="36"/>
      <c r="Q73" s="36">
        <v>1</v>
      </c>
      <c r="R73" s="36"/>
      <c r="S73" s="36"/>
      <c r="T73" s="36"/>
      <c r="U73" s="36">
        <v>1</v>
      </c>
      <c r="V73" s="36">
        <v>7.14285714285714</v>
      </c>
      <c r="W73" s="36">
        <v>53.7218045112782</v>
      </c>
      <c r="X73" s="36">
        <v>32.2330827067669</v>
      </c>
      <c r="Y73" s="36">
        <v>60</v>
      </c>
      <c r="Z73" s="36"/>
      <c r="AA73" s="36"/>
      <c r="AB73" s="36">
        <v>10</v>
      </c>
      <c r="AC73" s="36">
        <v>10</v>
      </c>
      <c r="AD73" s="36">
        <v>18.1818181818182</v>
      </c>
      <c r="AE73" s="36">
        <v>78.1818181818182</v>
      </c>
      <c r="AF73" s="36">
        <v>15.6363636363636</v>
      </c>
      <c r="AG73" s="67" t="s">
        <v>24</v>
      </c>
      <c r="AH73" s="36">
        <v>59.8694463431306</v>
      </c>
    </row>
    <row r="74" spans="1:34">
      <c r="A74" s="15"/>
      <c r="B74" s="15">
        <v>30</v>
      </c>
      <c r="C74" s="32" t="s">
        <v>162</v>
      </c>
      <c r="D74" s="33" t="s">
        <v>22</v>
      </c>
      <c r="E74" s="38">
        <v>3</v>
      </c>
      <c r="F74" s="38"/>
      <c r="G74" s="38"/>
      <c r="H74" s="38">
        <v>10</v>
      </c>
      <c r="I74" s="38"/>
      <c r="J74" s="46">
        <f t="shared" si="9"/>
        <v>13</v>
      </c>
      <c r="K74" s="36">
        <v>16.25</v>
      </c>
      <c r="L74" s="36">
        <v>76.25</v>
      </c>
      <c r="M74" s="36">
        <v>15.25</v>
      </c>
      <c r="N74" s="36">
        <v>94</v>
      </c>
      <c r="O74" s="36">
        <v>49.4736842105263</v>
      </c>
      <c r="P74" s="36"/>
      <c r="Q74" s="36"/>
      <c r="R74" s="36"/>
      <c r="S74" s="36"/>
      <c r="T74" s="36"/>
      <c r="U74" s="36">
        <v>0</v>
      </c>
      <c r="V74" s="36">
        <v>0</v>
      </c>
      <c r="W74" s="36">
        <v>49.4736842105263</v>
      </c>
      <c r="X74" s="36">
        <v>29.6842105263158</v>
      </c>
      <c r="Y74" s="36">
        <v>60</v>
      </c>
      <c r="Z74" s="36"/>
      <c r="AA74" s="36"/>
      <c r="AB74" s="36">
        <v>6</v>
      </c>
      <c r="AC74" s="36">
        <v>6</v>
      </c>
      <c r="AD74" s="36">
        <v>10.9090909090909</v>
      </c>
      <c r="AE74" s="36">
        <v>70.9090909090909</v>
      </c>
      <c r="AF74" s="36">
        <v>14.1818181818182</v>
      </c>
      <c r="AG74" s="67" t="s">
        <v>24</v>
      </c>
      <c r="AH74" s="36">
        <v>59.116028708134</v>
      </c>
    </row>
    <row r="75" spans="1:34">
      <c r="A75" s="15"/>
      <c r="B75" s="15">
        <v>31</v>
      </c>
      <c r="C75" s="68" t="s">
        <v>163</v>
      </c>
      <c r="D75" s="33" t="s">
        <v>22</v>
      </c>
      <c r="E75" s="38"/>
      <c r="F75" s="38"/>
      <c r="G75" s="38"/>
      <c r="H75" s="38">
        <v>10</v>
      </c>
      <c r="I75" s="38"/>
      <c r="J75" s="46">
        <f t="shared" si="9"/>
        <v>10</v>
      </c>
      <c r="K75" s="36">
        <v>12.5</v>
      </c>
      <c r="L75" s="36">
        <v>72.5</v>
      </c>
      <c r="M75" s="36">
        <v>14.5</v>
      </c>
      <c r="N75" s="36">
        <v>91</v>
      </c>
      <c r="O75" s="36">
        <v>47.8947368421053</v>
      </c>
      <c r="P75" s="36"/>
      <c r="Q75" s="36"/>
      <c r="R75" s="36"/>
      <c r="S75" s="36"/>
      <c r="T75" s="36"/>
      <c r="U75" s="36">
        <v>0</v>
      </c>
      <c r="V75" s="36">
        <v>0</v>
      </c>
      <c r="W75" s="36">
        <v>47.8947368421053</v>
      </c>
      <c r="X75" s="36">
        <v>28.7368421052632</v>
      </c>
      <c r="Y75" s="36">
        <v>60</v>
      </c>
      <c r="Z75" s="36"/>
      <c r="AA75" s="36"/>
      <c r="AB75" s="36">
        <v>10</v>
      </c>
      <c r="AC75" s="36">
        <v>10</v>
      </c>
      <c r="AD75" s="36">
        <v>18.1818181818182</v>
      </c>
      <c r="AE75" s="36">
        <v>78.1818181818182</v>
      </c>
      <c r="AF75" s="36">
        <v>15.6363636363636</v>
      </c>
      <c r="AG75" s="67" t="s">
        <v>24</v>
      </c>
      <c r="AH75" s="36">
        <v>58.8732057416268</v>
      </c>
    </row>
    <row r="76" spans="1:34">
      <c r="A76" s="15"/>
      <c r="B76" s="15">
        <v>32</v>
      </c>
      <c r="C76" s="32" t="s">
        <v>164</v>
      </c>
      <c r="D76" s="33" t="s">
        <v>22</v>
      </c>
      <c r="E76" s="38">
        <v>2</v>
      </c>
      <c r="F76" s="38"/>
      <c r="G76" s="38"/>
      <c r="H76" s="38">
        <v>10</v>
      </c>
      <c r="I76" s="38"/>
      <c r="J76" s="46">
        <f t="shared" si="9"/>
        <v>12</v>
      </c>
      <c r="K76" s="36">
        <v>15</v>
      </c>
      <c r="L76" s="36">
        <v>75</v>
      </c>
      <c r="M76" s="36">
        <v>15</v>
      </c>
      <c r="N76" s="36">
        <v>89</v>
      </c>
      <c r="O76" s="36">
        <v>46.8421052631579</v>
      </c>
      <c r="P76" s="36"/>
      <c r="Q76" s="36"/>
      <c r="R76" s="36"/>
      <c r="S76" s="36"/>
      <c r="T76" s="36"/>
      <c r="U76" s="36">
        <v>0</v>
      </c>
      <c r="V76" s="36">
        <v>0</v>
      </c>
      <c r="W76" s="36">
        <v>46.8421052631579</v>
      </c>
      <c r="X76" s="36">
        <v>28.1052631578947</v>
      </c>
      <c r="Y76" s="36">
        <v>60</v>
      </c>
      <c r="Z76" s="36"/>
      <c r="AA76" s="36"/>
      <c r="AB76" s="36">
        <v>10</v>
      </c>
      <c r="AC76" s="36">
        <v>10</v>
      </c>
      <c r="AD76" s="36">
        <v>18.1818181818182</v>
      </c>
      <c r="AE76" s="36">
        <v>78.1818181818182</v>
      </c>
      <c r="AF76" s="36">
        <v>15.6363636363636</v>
      </c>
      <c r="AG76" s="67" t="s">
        <v>24</v>
      </c>
      <c r="AH76" s="36">
        <v>58.7416267942584</v>
      </c>
    </row>
    <row r="77" spans="1:34">
      <c r="A77" s="15"/>
      <c r="B77" s="15">
        <v>33</v>
      </c>
      <c r="C77" s="32" t="s">
        <v>165</v>
      </c>
      <c r="D77" s="33" t="s">
        <v>22</v>
      </c>
      <c r="E77" s="38">
        <v>7</v>
      </c>
      <c r="F77" s="38"/>
      <c r="G77" s="38"/>
      <c r="H77" s="38"/>
      <c r="I77" s="38">
        <v>1</v>
      </c>
      <c r="J77" s="46">
        <f t="shared" si="9"/>
        <v>8</v>
      </c>
      <c r="K77" s="36">
        <v>10</v>
      </c>
      <c r="L77" s="36">
        <v>70</v>
      </c>
      <c r="M77" s="36">
        <v>14</v>
      </c>
      <c r="N77" s="36">
        <v>91.5</v>
      </c>
      <c r="O77" s="36">
        <v>48.1578947368421</v>
      </c>
      <c r="P77" s="36"/>
      <c r="Q77" s="36"/>
      <c r="R77" s="36"/>
      <c r="S77" s="36"/>
      <c r="T77" s="36"/>
      <c r="U77" s="36">
        <v>0</v>
      </c>
      <c r="V77" s="36">
        <v>0</v>
      </c>
      <c r="W77" s="36">
        <v>48.1578947368421</v>
      </c>
      <c r="X77" s="36">
        <v>28.8947368421053</v>
      </c>
      <c r="Y77" s="36">
        <v>60</v>
      </c>
      <c r="Z77" s="36"/>
      <c r="AA77" s="36"/>
      <c r="AB77" s="36">
        <v>10</v>
      </c>
      <c r="AC77" s="36">
        <v>10</v>
      </c>
      <c r="AD77" s="36">
        <v>18.1818181818182</v>
      </c>
      <c r="AE77" s="36">
        <v>78.1818181818182</v>
      </c>
      <c r="AF77" s="36">
        <v>15.6363636363636</v>
      </c>
      <c r="AG77" s="67" t="s">
        <v>24</v>
      </c>
      <c r="AH77" s="36">
        <v>58.5311004784689</v>
      </c>
    </row>
    <row r="78" spans="1:34">
      <c r="A78" s="15"/>
      <c r="B78" s="15">
        <v>34</v>
      </c>
      <c r="C78" s="32" t="s">
        <v>166</v>
      </c>
      <c r="D78" s="33" t="s">
        <v>22</v>
      </c>
      <c r="E78" s="38">
        <v>7</v>
      </c>
      <c r="F78" s="38"/>
      <c r="G78" s="38"/>
      <c r="H78" s="38"/>
      <c r="I78" s="38"/>
      <c r="J78" s="46">
        <f t="shared" ref="J78:J116" si="10">E78+F78+G78+H78+I78</f>
        <v>7</v>
      </c>
      <c r="K78" s="36">
        <v>8.75</v>
      </c>
      <c r="L78" s="36">
        <v>68.75</v>
      </c>
      <c r="M78" s="36">
        <v>13.75</v>
      </c>
      <c r="N78" s="36">
        <v>92</v>
      </c>
      <c r="O78" s="36">
        <v>48.4210526315789</v>
      </c>
      <c r="P78" s="36"/>
      <c r="Q78" s="36"/>
      <c r="R78" s="36"/>
      <c r="S78" s="36"/>
      <c r="T78" s="36"/>
      <c r="U78" s="36">
        <v>0</v>
      </c>
      <c r="V78" s="36">
        <v>0</v>
      </c>
      <c r="W78" s="36">
        <v>48.4210526315789</v>
      </c>
      <c r="X78" s="36">
        <v>29.0526315789474</v>
      </c>
      <c r="Y78" s="36">
        <v>60</v>
      </c>
      <c r="Z78" s="36"/>
      <c r="AA78" s="36"/>
      <c r="AB78" s="36">
        <v>10</v>
      </c>
      <c r="AC78" s="36">
        <v>10</v>
      </c>
      <c r="AD78" s="36">
        <v>18.1818181818182</v>
      </c>
      <c r="AE78" s="36">
        <v>78.1818181818182</v>
      </c>
      <c r="AF78" s="36">
        <v>15.6363636363636</v>
      </c>
      <c r="AG78" s="67" t="s">
        <v>24</v>
      </c>
      <c r="AH78" s="36">
        <v>58.438995215311</v>
      </c>
    </row>
    <row r="79" spans="1:34">
      <c r="A79" s="15"/>
      <c r="B79" s="15">
        <v>35</v>
      </c>
      <c r="C79" s="32" t="s">
        <v>167</v>
      </c>
      <c r="D79" s="33" t="s">
        <v>22</v>
      </c>
      <c r="E79" s="38"/>
      <c r="F79" s="38"/>
      <c r="G79" s="38"/>
      <c r="H79" s="38">
        <v>5</v>
      </c>
      <c r="I79" s="38"/>
      <c r="J79" s="46">
        <f t="shared" si="10"/>
        <v>5</v>
      </c>
      <c r="K79" s="36">
        <v>6.25</v>
      </c>
      <c r="L79" s="36">
        <v>66.25</v>
      </c>
      <c r="M79" s="36">
        <v>13.25</v>
      </c>
      <c r="N79" s="36">
        <v>92.5</v>
      </c>
      <c r="O79" s="36">
        <v>48.6842105263158</v>
      </c>
      <c r="P79" s="36"/>
      <c r="Q79" s="36"/>
      <c r="R79" s="36"/>
      <c r="S79" s="36"/>
      <c r="T79" s="36"/>
      <c r="U79" s="36">
        <v>0</v>
      </c>
      <c r="V79" s="36">
        <v>0</v>
      </c>
      <c r="W79" s="36">
        <v>48.6842105263158</v>
      </c>
      <c r="X79" s="36">
        <v>29.2105263157895</v>
      </c>
      <c r="Y79" s="36">
        <v>60</v>
      </c>
      <c r="Z79" s="36"/>
      <c r="AA79" s="36"/>
      <c r="AB79" s="36">
        <v>10</v>
      </c>
      <c r="AC79" s="36">
        <v>10</v>
      </c>
      <c r="AD79" s="36">
        <v>18.1818181818182</v>
      </c>
      <c r="AE79" s="36">
        <v>78.1818181818182</v>
      </c>
      <c r="AF79" s="36">
        <v>15.6363636363636</v>
      </c>
      <c r="AG79" s="67" t="s">
        <v>24</v>
      </c>
      <c r="AH79" s="36">
        <v>58.0968899521531</v>
      </c>
    </row>
    <row r="80" spans="1:34">
      <c r="A80" s="15"/>
      <c r="B80" s="15">
        <v>36</v>
      </c>
      <c r="C80" s="32" t="s">
        <v>168</v>
      </c>
      <c r="D80" s="33" t="s">
        <v>22</v>
      </c>
      <c r="E80" s="38">
        <v>1</v>
      </c>
      <c r="F80" s="38"/>
      <c r="G80" s="38"/>
      <c r="H80" s="38">
        <v>5</v>
      </c>
      <c r="I80" s="38">
        <v>1</v>
      </c>
      <c r="J80" s="46">
        <f t="shared" si="10"/>
        <v>7</v>
      </c>
      <c r="K80" s="36">
        <v>8.75</v>
      </c>
      <c r="L80" s="36">
        <v>68.75</v>
      </c>
      <c r="M80" s="36">
        <v>13.75</v>
      </c>
      <c r="N80" s="36">
        <v>90</v>
      </c>
      <c r="O80" s="36">
        <v>47.3684210526316</v>
      </c>
      <c r="P80" s="36"/>
      <c r="Q80" s="36"/>
      <c r="R80" s="36"/>
      <c r="S80" s="36"/>
      <c r="T80" s="36"/>
      <c r="U80" s="36">
        <v>0</v>
      </c>
      <c r="V80" s="36">
        <v>0</v>
      </c>
      <c r="W80" s="36">
        <v>47.3684210526316</v>
      </c>
      <c r="X80" s="36">
        <v>28.4210526315789</v>
      </c>
      <c r="Y80" s="36">
        <v>60</v>
      </c>
      <c r="Z80" s="36"/>
      <c r="AA80" s="36"/>
      <c r="AB80" s="36">
        <v>10</v>
      </c>
      <c r="AC80" s="36">
        <v>10</v>
      </c>
      <c r="AD80" s="36">
        <v>18.1818181818182</v>
      </c>
      <c r="AE80" s="36">
        <v>78.1818181818182</v>
      </c>
      <c r="AF80" s="36">
        <v>15.6363636363636</v>
      </c>
      <c r="AG80" s="67" t="s">
        <v>24</v>
      </c>
      <c r="AH80" s="36">
        <v>57.8074162679426</v>
      </c>
    </row>
    <row r="81" spans="1:34">
      <c r="A81" s="15"/>
      <c r="B81" s="15">
        <v>37</v>
      </c>
      <c r="C81" s="32" t="s">
        <v>169</v>
      </c>
      <c r="D81" s="33" t="s">
        <v>22</v>
      </c>
      <c r="E81" s="38">
        <v>3</v>
      </c>
      <c r="F81" s="38"/>
      <c r="G81" s="38"/>
      <c r="H81" s="38"/>
      <c r="I81" s="38"/>
      <c r="J81" s="46">
        <f t="shared" si="10"/>
        <v>3</v>
      </c>
      <c r="K81" s="36">
        <v>3.75</v>
      </c>
      <c r="L81" s="36">
        <v>63.75</v>
      </c>
      <c r="M81" s="36">
        <v>12.75</v>
      </c>
      <c r="N81" s="36">
        <v>91.5</v>
      </c>
      <c r="O81" s="36">
        <v>48.1578947368421</v>
      </c>
      <c r="P81" s="36"/>
      <c r="Q81" s="36"/>
      <c r="R81" s="36"/>
      <c r="S81" s="36"/>
      <c r="T81" s="36"/>
      <c r="U81" s="36">
        <v>0</v>
      </c>
      <c r="V81" s="36">
        <v>0</v>
      </c>
      <c r="W81" s="36">
        <v>48.1578947368421</v>
      </c>
      <c r="X81" s="36">
        <v>28.8947368421053</v>
      </c>
      <c r="Y81" s="36">
        <v>60</v>
      </c>
      <c r="Z81" s="36"/>
      <c r="AA81" s="36"/>
      <c r="AB81" s="36">
        <v>10</v>
      </c>
      <c r="AC81" s="36">
        <v>10</v>
      </c>
      <c r="AD81" s="36">
        <v>18.1818181818182</v>
      </c>
      <c r="AE81" s="36">
        <v>78.1818181818182</v>
      </c>
      <c r="AF81" s="36">
        <v>15.6363636363636</v>
      </c>
      <c r="AG81" s="67" t="s">
        <v>24</v>
      </c>
      <c r="AH81" s="36">
        <v>57.2811004784689</v>
      </c>
    </row>
    <row r="82" spans="1:34">
      <c r="A82" s="15"/>
      <c r="B82" s="15">
        <v>38</v>
      </c>
      <c r="C82" s="32" t="s">
        <v>170</v>
      </c>
      <c r="D82" s="33" t="s">
        <v>22</v>
      </c>
      <c r="E82" s="38">
        <v>6</v>
      </c>
      <c r="F82" s="38"/>
      <c r="G82" s="38"/>
      <c r="H82" s="38"/>
      <c r="I82" s="38"/>
      <c r="J82" s="46">
        <f t="shared" si="10"/>
        <v>6</v>
      </c>
      <c r="K82" s="36">
        <v>7.5</v>
      </c>
      <c r="L82" s="36">
        <v>67.5</v>
      </c>
      <c r="M82" s="36">
        <v>13.5</v>
      </c>
      <c r="N82" s="36">
        <v>89</v>
      </c>
      <c r="O82" s="36">
        <v>46.8421052631579</v>
      </c>
      <c r="P82" s="36"/>
      <c r="Q82" s="36"/>
      <c r="R82" s="36"/>
      <c r="S82" s="36"/>
      <c r="T82" s="36"/>
      <c r="U82" s="36">
        <v>0</v>
      </c>
      <c r="V82" s="36">
        <v>0</v>
      </c>
      <c r="W82" s="36">
        <v>46.8421052631579</v>
      </c>
      <c r="X82" s="36">
        <v>28.1052631578947</v>
      </c>
      <c r="Y82" s="36">
        <v>60</v>
      </c>
      <c r="Z82" s="36"/>
      <c r="AA82" s="36"/>
      <c r="AB82" s="36">
        <v>10</v>
      </c>
      <c r="AC82" s="36">
        <v>10</v>
      </c>
      <c r="AD82" s="36">
        <v>18.1818181818182</v>
      </c>
      <c r="AE82" s="36">
        <v>78.1818181818182</v>
      </c>
      <c r="AF82" s="36">
        <v>15.6363636363636</v>
      </c>
      <c r="AG82" s="67" t="s">
        <v>24</v>
      </c>
      <c r="AH82" s="36">
        <v>57.2416267942584</v>
      </c>
    </row>
    <row r="83" spans="1:34">
      <c r="A83" s="15"/>
      <c r="B83" s="15">
        <v>39</v>
      </c>
      <c r="C83" s="32" t="s">
        <v>171</v>
      </c>
      <c r="D83" s="33" t="s">
        <v>22</v>
      </c>
      <c r="E83" s="38">
        <v>3</v>
      </c>
      <c r="F83" s="38"/>
      <c r="G83" s="38"/>
      <c r="H83" s="38"/>
      <c r="I83" s="38"/>
      <c r="J83" s="46">
        <f t="shared" si="10"/>
        <v>3</v>
      </c>
      <c r="K83" s="36">
        <v>3.75</v>
      </c>
      <c r="L83" s="36">
        <v>63.75</v>
      </c>
      <c r="M83" s="36">
        <v>12.75</v>
      </c>
      <c r="N83" s="36">
        <v>91</v>
      </c>
      <c r="O83" s="36">
        <v>47.8947368421053</v>
      </c>
      <c r="P83" s="36"/>
      <c r="Q83" s="36"/>
      <c r="R83" s="36"/>
      <c r="S83" s="36"/>
      <c r="T83" s="36"/>
      <c r="U83" s="36">
        <v>0</v>
      </c>
      <c r="V83" s="36">
        <v>0</v>
      </c>
      <c r="W83" s="36">
        <v>47.8947368421053</v>
      </c>
      <c r="X83" s="36">
        <v>28.7368421052632</v>
      </c>
      <c r="Y83" s="36">
        <v>60</v>
      </c>
      <c r="Z83" s="36"/>
      <c r="AA83" s="36"/>
      <c r="AB83" s="36">
        <v>10</v>
      </c>
      <c r="AC83" s="36">
        <v>10</v>
      </c>
      <c r="AD83" s="36">
        <v>18.1818181818182</v>
      </c>
      <c r="AE83" s="36">
        <v>78.1818181818182</v>
      </c>
      <c r="AF83" s="36">
        <v>15.6363636363636</v>
      </c>
      <c r="AG83" s="67" t="s">
        <v>24</v>
      </c>
      <c r="AH83" s="36">
        <v>57.1232057416268</v>
      </c>
    </row>
    <row r="84" spans="1:34">
      <c r="A84" s="15"/>
      <c r="B84" s="15">
        <v>40</v>
      </c>
      <c r="C84" s="32" t="s">
        <v>172</v>
      </c>
      <c r="D84" s="33" t="s">
        <v>22</v>
      </c>
      <c r="E84" s="38"/>
      <c r="F84" s="38"/>
      <c r="G84" s="38"/>
      <c r="H84" s="38"/>
      <c r="I84" s="38">
        <v>1</v>
      </c>
      <c r="J84" s="46">
        <f t="shared" si="10"/>
        <v>1</v>
      </c>
      <c r="K84" s="36">
        <v>1.25</v>
      </c>
      <c r="L84" s="36">
        <v>61.25</v>
      </c>
      <c r="M84" s="36">
        <v>12.25</v>
      </c>
      <c r="N84" s="36">
        <v>92.5</v>
      </c>
      <c r="O84" s="36">
        <v>48.6842105263158</v>
      </c>
      <c r="P84" s="36"/>
      <c r="Q84" s="36"/>
      <c r="R84" s="36"/>
      <c r="S84" s="36"/>
      <c r="T84" s="36"/>
      <c r="U84" s="36">
        <v>0</v>
      </c>
      <c r="V84" s="36">
        <v>0</v>
      </c>
      <c r="W84" s="36">
        <v>48.6842105263158</v>
      </c>
      <c r="X84" s="36">
        <v>29.2105263157895</v>
      </c>
      <c r="Y84" s="36">
        <v>60</v>
      </c>
      <c r="Z84" s="36"/>
      <c r="AA84" s="36"/>
      <c r="AB84" s="36">
        <v>10</v>
      </c>
      <c r="AC84" s="36">
        <v>10</v>
      </c>
      <c r="AD84" s="36">
        <v>18.1818181818182</v>
      </c>
      <c r="AE84" s="36">
        <v>78.1818181818182</v>
      </c>
      <c r="AF84" s="36">
        <v>15.6363636363636</v>
      </c>
      <c r="AG84" s="67" t="s">
        <v>24</v>
      </c>
      <c r="AH84" s="36">
        <v>57.0968899521531</v>
      </c>
    </row>
    <row r="85" spans="1:34">
      <c r="A85" s="15"/>
      <c r="B85" s="15">
        <v>41</v>
      </c>
      <c r="C85" s="32" t="s">
        <v>173</v>
      </c>
      <c r="D85" s="33" t="s">
        <v>22</v>
      </c>
      <c r="E85" s="38">
        <v>4</v>
      </c>
      <c r="F85" s="38"/>
      <c r="G85" s="38"/>
      <c r="H85" s="38"/>
      <c r="I85" s="38"/>
      <c r="J85" s="46">
        <f t="shared" si="10"/>
        <v>4</v>
      </c>
      <c r="K85" s="36">
        <v>5</v>
      </c>
      <c r="L85" s="36">
        <v>65</v>
      </c>
      <c r="M85" s="36">
        <v>13</v>
      </c>
      <c r="N85" s="36">
        <v>90</v>
      </c>
      <c r="O85" s="36">
        <v>47.3684210526316</v>
      </c>
      <c r="P85" s="36"/>
      <c r="Q85" s="36"/>
      <c r="R85" s="36"/>
      <c r="S85" s="36"/>
      <c r="T85" s="36"/>
      <c r="U85" s="36">
        <v>0</v>
      </c>
      <c r="V85" s="36">
        <v>0</v>
      </c>
      <c r="W85" s="36">
        <v>47.3684210526316</v>
      </c>
      <c r="X85" s="36">
        <v>28.4210526315789</v>
      </c>
      <c r="Y85" s="36">
        <v>60</v>
      </c>
      <c r="Z85" s="36"/>
      <c r="AA85" s="36"/>
      <c r="AB85" s="36">
        <v>10</v>
      </c>
      <c r="AC85" s="36">
        <v>10</v>
      </c>
      <c r="AD85" s="36">
        <v>18.1818181818182</v>
      </c>
      <c r="AE85" s="36">
        <v>78.1818181818182</v>
      </c>
      <c r="AF85" s="36">
        <v>15.6363636363636</v>
      </c>
      <c r="AG85" s="67" t="s">
        <v>24</v>
      </c>
      <c r="AH85" s="36">
        <v>57.0574162679426</v>
      </c>
    </row>
    <row r="86" spans="1:34">
      <c r="A86" s="15"/>
      <c r="B86" s="15">
        <v>42</v>
      </c>
      <c r="C86" s="32" t="s">
        <v>174</v>
      </c>
      <c r="D86" s="33" t="s">
        <v>22</v>
      </c>
      <c r="E86" s="38"/>
      <c r="F86" s="38"/>
      <c r="G86" s="38"/>
      <c r="H86" s="38"/>
      <c r="I86" s="38"/>
      <c r="J86" s="46">
        <f t="shared" si="10"/>
        <v>0</v>
      </c>
      <c r="K86" s="36">
        <v>0</v>
      </c>
      <c r="L86" s="36">
        <v>60</v>
      </c>
      <c r="M86" s="36">
        <v>12</v>
      </c>
      <c r="N86" s="36">
        <v>93</v>
      </c>
      <c r="O86" s="36">
        <v>48.9473684210526</v>
      </c>
      <c r="P86" s="36"/>
      <c r="Q86" s="36"/>
      <c r="R86" s="36"/>
      <c r="S86" s="36"/>
      <c r="T86" s="36"/>
      <c r="U86" s="36">
        <v>0</v>
      </c>
      <c r="V86" s="36">
        <v>0</v>
      </c>
      <c r="W86" s="36">
        <v>48.9473684210526</v>
      </c>
      <c r="X86" s="36">
        <v>29.3684210526316</v>
      </c>
      <c r="Y86" s="36">
        <v>60</v>
      </c>
      <c r="Z86" s="36"/>
      <c r="AA86" s="36"/>
      <c r="AB86" s="36">
        <v>10</v>
      </c>
      <c r="AC86" s="36">
        <v>10</v>
      </c>
      <c r="AD86" s="36">
        <v>18.1818181818182</v>
      </c>
      <c r="AE86" s="36">
        <v>78.1818181818182</v>
      </c>
      <c r="AF86" s="36">
        <v>15.6363636363636</v>
      </c>
      <c r="AG86" s="67" t="s">
        <v>24</v>
      </c>
      <c r="AH86" s="36">
        <v>57.0047846889952</v>
      </c>
    </row>
    <row r="87" spans="1:34">
      <c r="A87" s="15"/>
      <c r="B87" s="15">
        <v>43</v>
      </c>
      <c r="C87" s="32" t="s">
        <v>175</v>
      </c>
      <c r="D87" s="33" t="s">
        <v>22</v>
      </c>
      <c r="E87" s="38">
        <v>3</v>
      </c>
      <c r="F87" s="38"/>
      <c r="G87" s="38"/>
      <c r="H87" s="38"/>
      <c r="I87" s="38"/>
      <c r="J87" s="46">
        <f t="shared" si="10"/>
        <v>3</v>
      </c>
      <c r="K87" s="36">
        <v>3.75</v>
      </c>
      <c r="L87" s="36">
        <v>63.75</v>
      </c>
      <c r="M87" s="36">
        <v>12.75</v>
      </c>
      <c r="N87" s="36">
        <v>90.5</v>
      </c>
      <c r="O87" s="36">
        <v>47.6315789473684</v>
      </c>
      <c r="P87" s="36"/>
      <c r="Q87" s="36"/>
      <c r="R87" s="36"/>
      <c r="S87" s="36"/>
      <c r="T87" s="36"/>
      <c r="U87" s="36">
        <v>0</v>
      </c>
      <c r="V87" s="36">
        <v>0</v>
      </c>
      <c r="W87" s="36">
        <v>47.6315789473684</v>
      </c>
      <c r="X87" s="36">
        <v>28.5789473684211</v>
      </c>
      <c r="Y87" s="36">
        <v>60</v>
      </c>
      <c r="Z87" s="36"/>
      <c r="AA87" s="36"/>
      <c r="AB87" s="36">
        <v>10</v>
      </c>
      <c r="AC87" s="36">
        <v>10</v>
      </c>
      <c r="AD87" s="36">
        <v>18.1818181818182</v>
      </c>
      <c r="AE87" s="36">
        <v>78.1818181818182</v>
      </c>
      <c r="AF87" s="36">
        <v>15.6363636363636</v>
      </c>
      <c r="AG87" s="67" t="s">
        <v>24</v>
      </c>
      <c r="AH87" s="36">
        <v>56.9653110047847</v>
      </c>
    </row>
    <row r="88" spans="1:34">
      <c r="A88" s="15"/>
      <c r="B88" s="15">
        <v>44</v>
      </c>
      <c r="C88" s="32" t="s">
        <v>176</v>
      </c>
      <c r="D88" s="33" t="s">
        <v>22</v>
      </c>
      <c r="E88" s="38"/>
      <c r="F88" s="38"/>
      <c r="G88" s="38"/>
      <c r="H88" s="38"/>
      <c r="I88" s="38"/>
      <c r="J88" s="46">
        <f t="shared" si="10"/>
        <v>0</v>
      </c>
      <c r="K88" s="36">
        <v>0</v>
      </c>
      <c r="L88" s="36">
        <v>60</v>
      </c>
      <c r="M88" s="36">
        <v>12</v>
      </c>
      <c r="N88" s="36">
        <v>92</v>
      </c>
      <c r="O88" s="36">
        <v>48.4210526315789</v>
      </c>
      <c r="P88" s="36"/>
      <c r="Q88" s="36"/>
      <c r="R88" s="36"/>
      <c r="S88" s="36"/>
      <c r="T88" s="36"/>
      <c r="U88" s="36">
        <v>0</v>
      </c>
      <c r="V88" s="36">
        <v>0</v>
      </c>
      <c r="W88" s="36">
        <v>48.4210526315789</v>
      </c>
      <c r="X88" s="36">
        <v>29.0526315789474</v>
      </c>
      <c r="Y88" s="36">
        <v>60</v>
      </c>
      <c r="Z88" s="36"/>
      <c r="AA88" s="36"/>
      <c r="AB88" s="36">
        <v>10</v>
      </c>
      <c r="AC88" s="36">
        <v>10</v>
      </c>
      <c r="AD88" s="36">
        <v>18.1818181818182</v>
      </c>
      <c r="AE88" s="36">
        <v>78.1818181818182</v>
      </c>
      <c r="AF88" s="36">
        <v>15.6363636363636</v>
      </c>
      <c r="AG88" s="67" t="s">
        <v>24</v>
      </c>
      <c r="AH88" s="36">
        <v>56.688995215311</v>
      </c>
    </row>
    <row r="89" spans="1:34">
      <c r="A89" s="15"/>
      <c r="B89" s="15">
        <v>45</v>
      </c>
      <c r="C89" s="32" t="s">
        <v>177</v>
      </c>
      <c r="D89" s="33" t="s">
        <v>22</v>
      </c>
      <c r="E89" s="38"/>
      <c r="F89" s="38"/>
      <c r="G89" s="38"/>
      <c r="H89" s="38"/>
      <c r="I89" s="38"/>
      <c r="J89" s="46">
        <f t="shared" si="10"/>
        <v>0</v>
      </c>
      <c r="K89" s="36">
        <v>0</v>
      </c>
      <c r="L89" s="36">
        <v>60</v>
      </c>
      <c r="M89" s="36">
        <v>12</v>
      </c>
      <c r="N89" s="36">
        <v>92</v>
      </c>
      <c r="O89" s="36">
        <v>48.4210526315789</v>
      </c>
      <c r="P89" s="36"/>
      <c r="Q89" s="36"/>
      <c r="R89" s="36"/>
      <c r="S89" s="36"/>
      <c r="T89" s="36"/>
      <c r="U89" s="36">
        <v>0</v>
      </c>
      <c r="V89" s="36">
        <v>0</v>
      </c>
      <c r="W89" s="36">
        <v>48.4210526315789</v>
      </c>
      <c r="X89" s="36">
        <v>29.0526315789474</v>
      </c>
      <c r="Y89" s="36">
        <v>60</v>
      </c>
      <c r="Z89" s="36"/>
      <c r="AA89" s="36"/>
      <c r="AB89" s="36">
        <v>10</v>
      </c>
      <c r="AC89" s="36">
        <v>10</v>
      </c>
      <c r="AD89" s="36">
        <v>18.1818181818182</v>
      </c>
      <c r="AE89" s="36">
        <v>78.1818181818182</v>
      </c>
      <c r="AF89" s="36">
        <v>15.6363636363636</v>
      </c>
      <c r="AG89" s="67" t="s">
        <v>24</v>
      </c>
      <c r="AH89" s="36">
        <v>56.688995215311</v>
      </c>
    </row>
    <row r="90" spans="1:34">
      <c r="A90" s="15"/>
      <c r="B90" s="15">
        <v>46</v>
      </c>
      <c r="C90" s="32" t="s">
        <v>178</v>
      </c>
      <c r="D90" s="33" t="s">
        <v>22</v>
      </c>
      <c r="E90" s="38">
        <v>3</v>
      </c>
      <c r="F90" s="38"/>
      <c r="G90" s="38"/>
      <c r="H90" s="38"/>
      <c r="I90" s="38"/>
      <c r="J90" s="46">
        <f t="shared" si="10"/>
        <v>3</v>
      </c>
      <c r="K90" s="36">
        <v>3.75</v>
      </c>
      <c r="L90" s="36">
        <v>63.75</v>
      </c>
      <c r="M90" s="36">
        <v>12.75</v>
      </c>
      <c r="N90" s="36">
        <v>89.5</v>
      </c>
      <c r="O90" s="36">
        <v>47.1052631578947</v>
      </c>
      <c r="P90" s="36"/>
      <c r="Q90" s="36"/>
      <c r="R90" s="36"/>
      <c r="S90" s="36"/>
      <c r="T90" s="36"/>
      <c r="U90" s="36">
        <v>0</v>
      </c>
      <c r="V90" s="36">
        <v>0</v>
      </c>
      <c r="W90" s="36">
        <v>47.1052631578947</v>
      </c>
      <c r="X90" s="36">
        <v>28.2631578947368</v>
      </c>
      <c r="Y90" s="36">
        <v>60</v>
      </c>
      <c r="Z90" s="36"/>
      <c r="AA90" s="36"/>
      <c r="AB90" s="36">
        <v>10</v>
      </c>
      <c r="AC90" s="36">
        <v>10</v>
      </c>
      <c r="AD90" s="36">
        <v>18.1818181818182</v>
      </c>
      <c r="AE90" s="36">
        <v>78.1818181818182</v>
      </c>
      <c r="AF90" s="36">
        <v>15.6363636363636</v>
      </c>
      <c r="AG90" s="67" t="s">
        <v>24</v>
      </c>
      <c r="AH90" s="36">
        <v>56.6495215311005</v>
      </c>
    </row>
    <row r="91" spans="1:34">
      <c r="A91" s="15"/>
      <c r="B91" s="15">
        <v>47</v>
      </c>
      <c r="C91" s="32" t="s">
        <v>179</v>
      </c>
      <c r="D91" s="33" t="s">
        <v>22</v>
      </c>
      <c r="E91" s="38">
        <v>2</v>
      </c>
      <c r="F91" s="38"/>
      <c r="G91" s="38"/>
      <c r="H91" s="38"/>
      <c r="I91" s="38"/>
      <c r="J91" s="46">
        <f t="shared" si="10"/>
        <v>2</v>
      </c>
      <c r="K91" s="36">
        <v>2.5</v>
      </c>
      <c r="L91" s="36">
        <v>62.5</v>
      </c>
      <c r="M91" s="36">
        <v>12.5</v>
      </c>
      <c r="N91" s="36">
        <v>90</v>
      </c>
      <c r="O91" s="36">
        <v>47.3684210526316</v>
      </c>
      <c r="P91" s="36"/>
      <c r="Q91" s="36"/>
      <c r="R91" s="36"/>
      <c r="S91" s="36"/>
      <c r="T91" s="36"/>
      <c r="U91" s="36">
        <v>0</v>
      </c>
      <c r="V91" s="36">
        <v>0</v>
      </c>
      <c r="W91" s="36">
        <v>47.3684210526316</v>
      </c>
      <c r="X91" s="36">
        <v>28.4210526315789</v>
      </c>
      <c r="Y91" s="36">
        <v>60</v>
      </c>
      <c r="Z91" s="36"/>
      <c r="AA91" s="36"/>
      <c r="AB91" s="36">
        <v>10</v>
      </c>
      <c r="AC91" s="36">
        <v>10</v>
      </c>
      <c r="AD91" s="36">
        <v>18.1818181818182</v>
      </c>
      <c r="AE91" s="36">
        <v>78.1818181818182</v>
      </c>
      <c r="AF91" s="36">
        <v>15.6363636363636</v>
      </c>
      <c r="AG91" s="67" t="s">
        <v>24</v>
      </c>
      <c r="AH91" s="36">
        <v>56.5574162679426</v>
      </c>
    </row>
    <row r="92" spans="1:34">
      <c r="A92" s="15"/>
      <c r="B92" s="15">
        <v>48</v>
      </c>
      <c r="C92" s="32" t="s">
        <v>180</v>
      </c>
      <c r="D92" s="33" t="s">
        <v>22</v>
      </c>
      <c r="E92" s="38">
        <v>2</v>
      </c>
      <c r="F92" s="38"/>
      <c r="G92" s="38"/>
      <c r="H92" s="38"/>
      <c r="I92" s="38"/>
      <c r="J92" s="46">
        <f t="shared" si="10"/>
        <v>2</v>
      </c>
      <c r="K92" s="36">
        <v>2.5</v>
      </c>
      <c r="L92" s="36">
        <v>62.5</v>
      </c>
      <c r="M92" s="36">
        <v>12.5</v>
      </c>
      <c r="N92" s="36">
        <v>90</v>
      </c>
      <c r="O92" s="36">
        <v>47.3684210526316</v>
      </c>
      <c r="P92" s="36"/>
      <c r="Q92" s="36"/>
      <c r="R92" s="36"/>
      <c r="S92" s="36"/>
      <c r="T92" s="36"/>
      <c r="U92" s="36">
        <v>0</v>
      </c>
      <c r="V92" s="36">
        <v>0</v>
      </c>
      <c r="W92" s="36">
        <v>47.3684210526316</v>
      </c>
      <c r="X92" s="36">
        <v>28.4210526315789</v>
      </c>
      <c r="Y92" s="36">
        <v>60</v>
      </c>
      <c r="Z92" s="36"/>
      <c r="AA92" s="36"/>
      <c r="AB92" s="36">
        <v>10</v>
      </c>
      <c r="AC92" s="36">
        <v>10</v>
      </c>
      <c r="AD92" s="36">
        <v>18.1818181818182</v>
      </c>
      <c r="AE92" s="36">
        <v>78.1818181818182</v>
      </c>
      <c r="AF92" s="36">
        <v>15.6363636363636</v>
      </c>
      <c r="AG92" s="67" t="s">
        <v>24</v>
      </c>
      <c r="AH92" s="36">
        <v>56.5574162679426</v>
      </c>
    </row>
    <row r="93" spans="1:34">
      <c r="A93" s="15"/>
      <c r="B93" s="15">
        <v>49</v>
      </c>
      <c r="C93" s="32" t="s">
        <v>181</v>
      </c>
      <c r="D93" s="33" t="s">
        <v>22</v>
      </c>
      <c r="E93" s="38"/>
      <c r="F93" s="38"/>
      <c r="G93" s="38"/>
      <c r="H93" s="38"/>
      <c r="I93" s="38"/>
      <c r="J93" s="46">
        <f t="shared" si="10"/>
        <v>0</v>
      </c>
      <c r="K93" s="36">
        <v>0</v>
      </c>
      <c r="L93" s="36">
        <v>60</v>
      </c>
      <c r="M93" s="36">
        <v>12</v>
      </c>
      <c r="N93" s="36">
        <v>91</v>
      </c>
      <c r="O93" s="36">
        <v>47.8947368421053</v>
      </c>
      <c r="P93" s="36"/>
      <c r="Q93" s="36"/>
      <c r="R93" s="36"/>
      <c r="S93" s="36"/>
      <c r="T93" s="36"/>
      <c r="U93" s="36">
        <v>0</v>
      </c>
      <c r="V93" s="36">
        <v>0</v>
      </c>
      <c r="W93" s="36">
        <v>47.8947368421053</v>
      </c>
      <c r="X93" s="36">
        <v>28.7368421052632</v>
      </c>
      <c r="Y93" s="36">
        <v>60</v>
      </c>
      <c r="Z93" s="36"/>
      <c r="AA93" s="36"/>
      <c r="AB93" s="36">
        <v>10</v>
      </c>
      <c r="AC93" s="36">
        <v>10</v>
      </c>
      <c r="AD93" s="36">
        <v>18.1818181818182</v>
      </c>
      <c r="AE93" s="36">
        <v>78.1818181818182</v>
      </c>
      <c r="AF93" s="36">
        <v>15.6363636363636</v>
      </c>
      <c r="AG93" s="67" t="s">
        <v>24</v>
      </c>
      <c r="AH93" s="36">
        <v>56.3732057416268</v>
      </c>
    </row>
    <row r="94" spans="1:34">
      <c r="A94" s="15"/>
      <c r="B94" s="15">
        <v>50</v>
      </c>
      <c r="C94" s="32" t="s">
        <v>182</v>
      </c>
      <c r="D94" s="33" t="s">
        <v>22</v>
      </c>
      <c r="E94" s="38"/>
      <c r="F94" s="38"/>
      <c r="G94" s="38"/>
      <c r="H94" s="38"/>
      <c r="I94" s="38"/>
      <c r="J94" s="46">
        <f t="shared" si="10"/>
        <v>0</v>
      </c>
      <c r="K94" s="36">
        <v>0</v>
      </c>
      <c r="L94" s="36">
        <v>60</v>
      </c>
      <c r="M94" s="36">
        <v>12</v>
      </c>
      <c r="N94" s="36">
        <v>91</v>
      </c>
      <c r="O94" s="36">
        <v>47.8947368421053</v>
      </c>
      <c r="P94" s="36"/>
      <c r="Q94" s="36"/>
      <c r="R94" s="36"/>
      <c r="S94" s="36"/>
      <c r="T94" s="36"/>
      <c r="U94" s="36">
        <v>0</v>
      </c>
      <c r="V94" s="36">
        <v>0</v>
      </c>
      <c r="W94" s="36">
        <v>47.8947368421053</v>
      </c>
      <c r="X94" s="36">
        <v>28.7368421052632</v>
      </c>
      <c r="Y94" s="36">
        <v>60</v>
      </c>
      <c r="Z94" s="36"/>
      <c r="AA94" s="36"/>
      <c r="AB94" s="36">
        <v>10</v>
      </c>
      <c r="AC94" s="36">
        <v>10</v>
      </c>
      <c r="AD94" s="36">
        <v>18.1818181818182</v>
      </c>
      <c r="AE94" s="36">
        <v>78.1818181818182</v>
      </c>
      <c r="AF94" s="36">
        <v>15.6363636363636</v>
      </c>
      <c r="AG94" s="67" t="s">
        <v>24</v>
      </c>
      <c r="AH94" s="36">
        <v>56.3732057416268</v>
      </c>
    </row>
    <row r="95" spans="1:34">
      <c r="A95" s="15"/>
      <c r="B95" s="15">
        <v>51</v>
      </c>
      <c r="C95" s="32" t="s">
        <v>183</v>
      </c>
      <c r="D95" s="33" t="s">
        <v>22</v>
      </c>
      <c r="E95" s="38"/>
      <c r="F95" s="38"/>
      <c r="G95" s="38"/>
      <c r="H95" s="38"/>
      <c r="I95" s="38"/>
      <c r="J95" s="46">
        <f t="shared" si="10"/>
        <v>0</v>
      </c>
      <c r="K95" s="36">
        <v>0</v>
      </c>
      <c r="L95" s="36">
        <v>60</v>
      </c>
      <c r="M95" s="36">
        <v>12</v>
      </c>
      <c r="N95" s="36">
        <v>90.5</v>
      </c>
      <c r="O95" s="36">
        <v>47.6315789473684</v>
      </c>
      <c r="P95" s="36"/>
      <c r="Q95" s="36"/>
      <c r="R95" s="36"/>
      <c r="S95" s="36"/>
      <c r="T95" s="36"/>
      <c r="U95" s="36">
        <v>0</v>
      </c>
      <c r="V95" s="36">
        <v>0</v>
      </c>
      <c r="W95" s="36">
        <v>47.6315789473684</v>
      </c>
      <c r="X95" s="36">
        <v>28.5789473684211</v>
      </c>
      <c r="Y95" s="36">
        <v>60</v>
      </c>
      <c r="Z95" s="36"/>
      <c r="AA95" s="36"/>
      <c r="AB95" s="36">
        <v>10</v>
      </c>
      <c r="AC95" s="36">
        <v>10</v>
      </c>
      <c r="AD95" s="36">
        <v>18.1818181818182</v>
      </c>
      <c r="AE95" s="36">
        <v>78.1818181818182</v>
      </c>
      <c r="AF95" s="36">
        <v>15.6363636363636</v>
      </c>
      <c r="AG95" s="67" t="s">
        <v>24</v>
      </c>
      <c r="AH95" s="36">
        <v>56.2153110047847</v>
      </c>
    </row>
    <row r="96" spans="1:34">
      <c r="A96" s="15"/>
      <c r="B96" s="15">
        <v>52</v>
      </c>
      <c r="C96" s="32" t="s">
        <v>184</v>
      </c>
      <c r="D96" s="33" t="s">
        <v>22</v>
      </c>
      <c r="E96" s="38"/>
      <c r="F96" s="38"/>
      <c r="G96" s="38"/>
      <c r="H96" s="38"/>
      <c r="I96" s="38"/>
      <c r="J96" s="46">
        <f t="shared" si="10"/>
        <v>0</v>
      </c>
      <c r="K96" s="36">
        <v>0</v>
      </c>
      <c r="L96" s="36">
        <v>60</v>
      </c>
      <c r="M96" s="36">
        <v>12</v>
      </c>
      <c r="N96" s="36">
        <v>90.5</v>
      </c>
      <c r="O96" s="36">
        <v>47.6315789473684</v>
      </c>
      <c r="P96" s="36"/>
      <c r="Q96" s="36"/>
      <c r="R96" s="36"/>
      <c r="S96" s="36"/>
      <c r="T96" s="36"/>
      <c r="U96" s="36">
        <v>0</v>
      </c>
      <c r="V96" s="36">
        <v>0</v>
      </c>
      <c r="W96" s="36">
        <v>47.6315789473684</v>
      </c>
      <c r="X96" s="36">
        <v>28.5789473684211</v>
      </c>
      <c r="Y96" s="36">
        <v>60</v>
      </c>
      <c r="Z96" s="36"/>
      <c r="AA96" s="36"/>
      <c r="AB96" s="36">
        <v>10</v>
      </c>
      <c r="AC96" s="36">
        <v>10</v>
      </c>
      <c r="AD96" s="36">
        <v>18.1818181818182</v>
      </c>
      <c r="AE96" s="36">
        <v>78.1818181818182</v>
      </c>
      <c r="AF96" s="36">
        <v>15.6363636363636</v>
      </c>
      <c r="AG96" s="67" t="s">
        <v>24</v>
      </c>
      <c r="AH96" s="36">
        <v>56.2153110047847</v>
      </c>
    </row>
    <row r="97" spans="1:34">
      <c r="A97" s="15"/>
      <c r="B97" s="15">
        <v>53</v>
      </c>
      <c r="C97" s="68" t="s">
        <v>185</v>
      </c>
      <c r="D97" s="33" t="s">
        <v>22</v>
      </c>
      <c r="E97" s="38"/>
      <c r="F97" s="38"/>
      <c r="G97" s="38"/>
      <c r="H97" s="38"/>
      <c r="I97" s="38"/>
      <c r="J97" s="46">
        <f t="shared" si="10"/>
        <v>0</v>
      </c>
      <c r="K97" s="36">
        <v>0</v>
      </c>
      <c r="L97" s="36">
        <v>60</v>
      </c>
      <c r="M97" s="36">
        <v>12</v>
      </c>
      <c r="N97" s="36">
        <v>92</v>
      </c>
      <c r="O97" s="36">
        <v>48.4210526315789</v>
      </c>
      <c r="P97" s="36"/>
      <c r="Q97" s="36"/>
      <c r="R97" s="36"/>
      <c r="S97" s="36"/>
      <c r="T97" s="36"/>
      <c r="U97" s="36">
        <v>0</v>
      </c>
      <c r="V97" s="36">
        <v>0</v>
      </c>
      <c r="W97" s="36">
        <v>48.4210526315789</v>
      </c>
      <c r="X97" s="36">
        <v>29.0526315789474</v>
      </c>
      <c r="Y97" s="36">
        <v>60</v>
      </c>
      <c r="Z97" s="36">
        <v>2</v>
      </c>
      <c r="AA97" s="36"/>
      <c r="AB97" s="36">
        <v>6</v>
      </c>
      <c r="AC97" s="36">
        <v>8</v>
      </c>
      <c r="AD97" s="36">
        <v>14.5454545454545</v>
      </c>
      <c r="AE97" s="36">
        <v>74.5454545454545</v>
      </c>
      <c r="AF97" s="36">
        <v>14.9090909090909</v>
      </c>
      <c r="AG97" s="67" t="s">
        <v>24</v>
      </c>
      <c r="AH97" s="36">
        <v>55.9617224880383</v>
      </c>
    </row>
    <row r="98" spans="1:34">
      <c r="A98" s="15"/>
      <c r="B98" s="15">
        <v>54</v>
      </c>
      <c r="C98" s="32" t="s">
        <v>186</v>
      </c>
      <c r="D98" s="33" t="s">
        <v>22</v>
      </c>
      <c r="E98" s="38"/>
      <c r="F98" s="38"/>
      <c r="G98" s="38"/>
      <c r="H98" s="38"/>
      <c r="I98" s="38"/>
      <c r="J98" s="46">
        <f t="shared" si="10"/>
        <v>0</v>
      </c>
      <c r="K98" s="36">
        <v>0</v>
      </c>
      <c r="L98" s="36">
        <v>60</v>
      </c>
      <c r="M98" s="36">
        <v>12</v>
      </c>
      <c r="N98" s="36">
        <v>89.5</v>
      </c>
      <c r="O98" s="36">
        <v>47.1052631578947</v>
      </c>
      <c r="P98" s="36"/>
      <c r="Q98" s="36"/>
      <c r="R98" s="36"/>
      <c r="S98" s="36"/>
      <c r="T98" s="36"/>
      <c r="U98" s="36">
        <v>0</v>
      </c>
      <c r="V98" s="36">
        <v>0</v>
      </c>
      <c r="W98" s="36">
        <v>47.1052631578947</v>
      </c>
      <c r="X98" s="36">
        <v>28.2631578947368</v>
      </c>
      <c r="Y98" s="36">
        <v>60</v>
      </c>
      <c r="Z98" s="36"/>
      <c r="AA98" s="36"/>
      <c r="AB98" s="36">
        <v>10</v>
      </c>
      <c r="AC98" s="36">
        <v>10</v>
      </c>
      <c r="AD98" s="36">
        <v>18.1818181818182</v>
      </c>
      <c r="AE98" s="36">
        <v>78.1818181818182</v>
      </c>
      <c r="AF98" s="36">
        <v>15.6363636363636</v>
      </c>
      <c r="AG98" s="67" t="s">
        <v>24</v>
      </c>
      <c r="AH98" s="36">
        <v>55.8995215311005</v>
      </c>
    </row>
    <row r="99" spans="1:34">
      <c r="A99" s="15"/>
      <c r="B99" s="15">
        <v>55</v>
      </c>
      <c r="C99" s="32" t="s">
        <v>187</v>
      </c>
      <c r="D99" s="33" t="s">
        <v>22</v>
      </c>
      <c r="E99" s="38"/>
      <c r="F99" s="38"/>
      <c r="G99" s="38"/>
      <c r="H99" s="38"/>
      <c r="I99" s="38"/>
      <c r="J99" s="46">
        <f t="shared" si="10"/>
        <v>0</v>
      </c>
      <c r="K99" s="36">
        <v>0</v>
      </c>
      <c r="L99" s="36">
        <v>60</v>
      </c>
      <c r="M99" s="36">
        <v>12</v>
      </c>
      <c r="N99" s="36">
        <v>89.5</v>
      </c>
      <c r="O99" s="36">
        <v>47.1052631578947</v>
      </c>
      <c r="P99" s="36"/>
      <c r="Q99" s="36"/>
      <c r="R99" s="36"/>
      <c r="S99" s="36"/>
      <c r="T99" s="36"/>
      <c r="U99" s="36">
        <v>0</v>
      </c>
      <c r="V99" s="36">
        <v>0</v>
      </c>
      <c r="W99" s="36">
        <v>47.1052631578947</v>
      </c>
      <c r="X99" s="36">
        <v>28.2631578947368</v>
      </c>
      <c r="Y99" s="36">
        <v>60</v>
      </c>
      <c r="Z99" s="36"/>
      <c r="AA99" s="36"/>
      <c r="AB99" s="36">
        <v>10</v>
      </c>
      <c r="AC99" s="36">
        <v>10</v>
      </c>
      <c r="AD99" s="36">
        <v>18.1818181818182</v>
      </c>
      <c r="AE99" s="36">
        <v>78.1818181818182</v>
      </c>
      <c r="AF99" s="36">
        <v>15.6363636363636</v>
      </c>
      <c r="AG99" s="67" t="s">
        <v>24</v>
      </c>
      <c r="AH99" s="36">
        <v>55.8995215311005</v>
      </c>
    </row>
    <row r="100" spans="1:34">
      <c r="A100" s="15"/>
      <c r="B100" s="15">
        <v>56</v>
      </c>
      <c r="C100" s="32" t="s">
        <v>188</v>
      </c>
      <c r="D100" s="33" t="s">
        <v>22</v>
      </c>
      <c r="E100" s="38"/>
      <c r="F100" s="38"/>
      <c r="G100" s="38"/>
      <c r="H100" s="38"/>
      <c r="I100" s="38"/>
      <c r="J100" s="46">
        <f t="shared" si="10"/>
        <v>0</v>
      </c>
      <c r="K100" s="36">
        <v>0</v>
      </c>
      <c r="L100" s="36">
        <v>60</v>
      </c>
      <c r="M100" s="36">
        <v>12</v>
      </c>
      <c r="N100" s="36">
        <v>89.5</v>
      </c>
      <c r="O100" s="36">
        <v>47.1052631578947</v>
      </c>
      <c r="P100" s="36"/>
      <c r="Q100" s="36"/>
      <c r="R100" s="36"/>
      <c r="S100" s="36"/>
      <c r="T100" s="36"/>
      <c r="U100" s="36">
        <v>0</v>
      </c>
      <c r="V100" s="36">
        <v>0</v>
      </c>
      <c r="W100" s="36">
        <v>47.1052631578947</v>
      </c>
      <c r="X100" s="36">
        <v>28.2631578947368</v>
      </c>
      <c r="Y100" s="36">
        <v>60</v>
      </c>
      <c r="Z100" s="36"/>
      <c r="AA100" s="36"/>
      <c r="AB100" s="36">
        <v>10</v>
      </c>
      <c r="AC100" s="36">
        <v>10</v>
      </c>
      <c r="AD100" s="36">
        <v>18.1818181818182</v>
      </c>
      <c r="AE100" s="36">
        <v>78.1818181818182</v>
      </c>
      <c r="AF100" s="36">
        <v>15.6363636363636</v>
      </c>
      <c r="AG100" s="67" t="s">
        <v>24</v>
      </c>
      <c r="AH100" s="36">
        <v>55.8995215311005</v>
      </c>
    </row>
    <row r="101" spans="1:34">
      <c r="A101" s="15"/>
      <c r="B101" s="15">
        <v>57</v>
      </c>
      <c r="C101" s="32" t="s">
        <v>189</v>
      </c>
      <c r="D101" s="33" t="s">
        <v>22</v>
      </c>
      <c r="E101" s="38"/>
      <c r="F101" s="38"/>
      <c r="G101" s="38"/>
      <c r="H101" s="38"/>
      <c r="I101" s="38"/>
      <c r="J101" s="46">
        <f t="shared" si="10"/>
        <v>0</v>
      </c>
      <c r="K101" s="36">
        <v>0</v>
      </c>
      <c r="L101" s="36">
        <v>60</v>
      </c>
      <c r="M101" s="36">
        <v>12</v>
      </c>
      <c r="N101" s="36">
        <v>89</v>
      </c>
      <c r="O101" s="36">
        <v>46.8421052631579</v>
      </c>
      <c r="P101" s="36"/>
      <c r="Q101" s="36"/>
      <c r="R101" s="36"/>
      <c r="S101" s="36"/>
      <c r="T101" s="36"/>
      <c r="U101" s="36">
        <v>0</v>
      </c>
      <c r="V101" s="36">
        <v>0</v>
      </c>
      <c r="W101" s="36">
        <v>46.8421052631579</v>
      </c>
      <c r="X101" s="36">
        <v>28.1052631578947</v>
      </c>
      <c r="Y101" s="36">
        <v>60</v>
      </c>
      <c r="Z101" s="36"/>
      <c r="AA101" s="36"/>
      <c r="AB101" s="36">
        <v>10</v>
      </c>
      <c r="AC101" s="36">
        <v>10</v>
      </c>
      <c r="AD101" s="36">
        <v>18.1818181818182</v>
      </c>
      <c r="AE101" s="36">
        <v>78.1818181818182</v>
      </c>
      <c r="AF101" s="36">
        <v>15.6363636363636</v>
      </c>
      <c r="AG101" s="67" t="s">
        <v>24</v>
      </c>
      <c r="AH101" s="36">
        <v>55.7416267942584</v>
      </c>
    </row>
    <row r="102" spans="1:34">
      <c r="A102" s="15"/>
      <c r="B102" s="15">
        <v>58</v>
      </c>
      <c r="C102" s="32" t="s">
        <v>190</v>
      </c>
      <c r="D102" s="33" t="s">
        <v>22</v>
      </c>
      <c r="E102" s="38"/>
      <c r="F102" s="38"/>
      <c r="G102" s="38"/>
      <c r="H102" s="38"/>
      <c r="I102" s="38"/>
      <c r="J102" s="46">
        <f t="shared" si="10"/>
        <v>0</v>
      </c>
      <c r="K102" s="36">
        <v>0</v>
      </c>
      <c r="L102" s="36">
        <v>60</v>
      </c>
      <c r="M102" s="36">
        <v>12</v>
      </c>
      <c r="N102" s="36">
        <v>89</v>
      </c>
      <c r="O102" s="36">
        <v>46.8421052631579</v>
      </c>
      <c r="P102" s="36"/>
      <c r="Q102" s="36"/>
      <c r="R102" s="36"/>
      <c r="S102" s="36"/>
      <c r="T102" s="36"/>
      <c r="U102" s="36">
        <v>0</v>
      </c>
      <c r="V102" s="36">
        <v>0</v>
      </c>
      <c r="W102" s="36">
        <v>46.8421052631579</v>
      </c>
      <c r="X102" s="36">
        <v>28.1052631578947</v>
      </c>
      <c r="Y102" s="36">
        <v>60</v>
      </c>
      <c r="Z102" s="36"/>
      <c r="AA102" s="36"/>
      <c r="AB102" s="36">
        <v>10</v>
      </c>
      <c r="AC102" s="36">
        <v>10</v>
      </c>
      <c r="AD102" s="36">
        <v>18.1818181818182</v>
      </c>
      <c r="AE102" s="36">
        <v>78.1818181818182</v>
      </c>
      <c r="AF102" s="36">
        <v>15.6363636363636</v>
      </c>
      <c r="AG102" s="67" t="s">
        <v>24</v>
      </c>
      <c r="AH102" s="36">
        <v>55.7416267942584</v>
      </c>
    </row>
    <row r="103" spans="1:34">
      <c r="A103" s="15"/>
      <c r="B103" s="15">
        <v>59</v>
      </c>
      <c r="C103" s="32" t="s">
        <v>191</v>
      </c>
      <c r="D103" s="33" t="s">
        <v>22</v>
      </c>
      <c r="E103" s="38"/>
      <c r="F103" s="38"/>
      <c r="G103" s="38"/>
      <c r="H103" s="38"/>
      <c r="I103" s="38"/>
      <c r="J103" s="46">
        <f t="shared" si="10"/>
        <v>0</v>
      </c>
      <c r="K103" s="36">
        <v>0</v>
      </c>
      <c r="L103" s="36">
        <v>60</v>
      </c>
      <c r="M103" s="36">
        <v>12</v>
      </c>
      <c r="N103" s="36">
        <v>89</v>
      </c>
      <c r="O103" s="36">
        <v>46.8421052631579</v>
      </c>
      <c r="P103" s="36"/>
      <c r="Q103" s="36"/>
      <c r="R103" s="36"/>
      <c r="S103" s="36"/>
      <c r="T103" s="36"/>
      <c r="U103" s="36">
        <v>0</v>
      </c>
      <c r="V103" s="36">
        <v>0</v>
      </c>
      <c r="W103" s="36">
        <v>46.8421052631579</v>
      </c>
      <c r="X103" s="36">
        <v>28.1052631578947</v>
      </c>
      <c r="Y103" s="36">
        <v>60</v>
      </c>
      <c r="Z103" s="36"/>
      <c r="AA103" s="36"/>
      <c r="AB103" s="36">
        <v>10</v>
      </c>
      <c r="AC103" s="36">
        <v>10</v>
      </c>
      <c r="AD103" s="36">
        <v>18.1818181818182</v>
      </c>
      <c r="AE103" s="36">
        <v>78.1818181818182</v>
      </c>
      <c r="AF103" s="36">
        <v>15.6363636363636</v>
      </c>
      <c r="AG103" s="67" t="s">
        <v>24</v>
      </c>
      <c r="AH103" s="36">
        <v>55.7416267942584</v>
      </c>
    </row>
    <row r="104" spans="1:34">
      <c r="A104" s="15"/>
      <c r="B104" s="15">
        <v>60</v>
      </c>
      <c r="C104" s="32" t="s">
        <v>192</v>
      </c>
      <c r="D104" s="33" t="s">
        <v>22</v>
      </c>
      <c r="E104" s="38"/>
      <c r="F104" s="38"/>
      <c r="G104" s="38"/>
      <c r="H104" s="38"/>
      <c r="I104" s="38"/>
      <c r="J104" s="46">
        <f t="shared" si="10"/>
        <v>0</v>
      </c>
      <c r="K104" s="36">
        <v>0</v>
      </c>
      <c r="L104" s="36">
        <v>60</v>
      </c>
      <c r="M104" s="36">
        <v>12</v>
      </c>
      <c r="N104" s="36">
        <v>89</v>
      </c>
      <c r="O104" s="36">
        <v>46.8421052631579</v>
      </c>
      <c r="P104" s="36"/>
      <c r="Q104" s="36"/>
      <c r="R104" s="36"/>
      <c r="S104" s="36"/>
      <c r="T104" s="36"/>
      <c r="U104" s="36">
        <v>0</v>
      </c>
      <c r="V104" s="36">
        <v>0</v>
      </c>
      <c r="W104" s="36">
        <v>46.8421052631579</v>
      </c>
      <c r="X104" s="36">
        <v>28.1052631578947</v>
      </c>
      <c r="Y104" s="36">
        <v>60</v>
      </c>
      <c r="Z104" s="36"/>
      <c r="AA104" s="36"/>
      <c r="AB104" s="36">
        <v>10</v>
      </c>
      <c r="AC104" s="36">
        <v>10</v>
      </c>
      <c r="AD104" s="36">
        <v>18.1818181818182</v>
      </c>
      <c r="AE104" s="36">
        <v>78.1818181818182</v>
      </c>
      <c r="AF104" s="36">
        <v>15.6363636363636</v>
      </c>
      <c r="AG104" s="67" t="s">
        <v>24</v>
      </c>
      <c r="AH104" s="36">
        <v>55.7416267942584</v>
      </c>
    </row>
    <row r="105" spans="1:34">
      <c r="A105" s="15"/>
      <c r="B105" s="15">
        <v>61</v>
      </c>
      <c r="C105" s="32" t="s">
        <v>193</v>
      </c>
      <c r="D105" s="33" t="s">
        <v>22</v>
      </c>
      <c r="E105" s="38"/>
      <c r="F105" s="38"/>
      <c r="G105" s="38"/>
      <c r="H105" s="38"/>
      <c r="I105" s="38"/>
      <c r="J105" s="46">
        <f t="shared" si="10"/>
        <v>0</v>
      </c>
      <c r="K105" s="36">
        <v>0</v>
      </c>
      <c r="L105" s="36">
        <v>60</v>
      </c>
      <c r="M105" s="36">
        <v>12</v>
      </c>
      <c r="N105" s="36">
        <v>89</v>
      </c>
      <c r="O105" s="36">
        <v>46.8421052631579</v>
      </c>
      <c r="P105" s="36"/>
      <c r="Q105" s="36"/>
      <c r="R105" s="36"/>
      <c r="S105" s="36"/>
      <c r="T105" s="36"/>
      <c r="U105" s="36">
        <v>0</v>
      </c>
      <c r="V105" s="36">
        <v>0</v>
      </c>
      <c r="W105" s="36">
        <v>46.8421052631579</v>
      </c>
      <c r="X105" s="36">
        <v>28.1052631578947</v>
      </c>
      <c r="Y105" s="36">
        <v>60</v>
      </c>
      <c r="Z105" s="36"/>
      <c r="AA105" s="36"/>
      <c r="AB105" s="36">
        <v>10</v>
      </c>
      <c r="AC105" s="36">
        <v>10</v>
      </c>
      <c r="AD105" s="36">
        <v>18.1818181818182</v>
      </c>
      <c r="AE105" s="36">
        <v>78.1818181818182</v>
      </c>
      <c r="AF105" s="36">
        <v>15.6363636363636</v>
      </c>
      <c r="AG105" s="67" t="s">
        <v>24</v>
      </c>
      <c r="AH105" s="36">
        <v>55.7416267942584</v>
      </c>
    </row>
    <row r="106" spans="1:34">
      <c r="A106" s="15"/>
      <c r="B106" s="15">
        <v>62</v>
      </c>
      <c r="C106" s="32" t="s">
        <v>194</v>
      </c>
      <c r="D106" s="33" t="s">
        <v>22</v>
      </c>
      <c r="E106" s="38"/>
      <c r="F106" s="38"/>
      <c r="G106" s="38"/>
      <c r="H106" s="38"/>
      <c r="I106" s="38"/>
      <c r="J106" s="46">
        <f t="shared" si="10"/>
        <v>0</v>
      </c>
      <c r="K106" s="36">
        <v>0</v>
      </c>
      <c r="L106" s="36">
        <v>60</v>
      </c>
      <c r="M106" s="36">
        <v>12</v>
      </c>
      <c r="N106" s="36">
        <v>89</v>
      </c>
      <c r="O106" s="36">
        <v>46.8421052631579</v>
      </c>
      <c r="P106" s="36"/>
      <c r="Q106" s="36"/>
      <c r="R106" s="36"/>
      <c r="S106" s="36"/>
      <c r="T106" s="36"/>
      <c r="U106" s="36">
        <v>0</v>
      </c>
      <c r="V106" s="36">
        <v>0</v>
      </c>
      <c r="W106" s="36">
        <v>46.8421052631579</v>
      </c>
      <c r="X106" s="36">
        <v>28.1052631578947</v>
      </c>
      <c r="Y106" s="36">
        <v>60</v>
      </c>
      <c r="Z106" s="36"/>
      <c r="AA106" s="36"/>
      <c r="AB106" s="36">
        <v>10</v>
      </c>
      <c r="AC106" s="36">
        <v>10</v>
      </c>
      <c r="AD106" s="36">
        <v>18.1818181818182</v>
      </c>
      <c r="AE106" s="36">
        <v>78.1818181818182</v>
      </c>
      <c r="AF106" s="36">
        <v>15.6363636363636</v>
      </c>
      <c r="AG106" s="67" t="s">
        <v>24</v>
      </c>
      <c r="AH106" s="36">
        <v>55.7416267942584</v>
      </c>
    </row>
    <row r="107" spans="1:34">
      <c r="A107" s="15"/>
      <c r="B107" s="15">
        <v>63</v>
      </c>
      <c r="C107" s="32" t="s">
        <v>195</v>
      </c>
      <c r="D107" s="33" t="s">
        <v>22</v>
      </c>
      <c r="E107" s="38"/>
      <c r="F107" s="38"/>
      <c r="G107" s="38"/>
      <c r="H107" s="38"/>
      <c r="I107" s="38"/>
      <c r="J107" s="46">
        <f t="shared" si="10"/>
        <v>0</v>
      </c>
      <c r="K107" s="36">
        <v>0</v>
      </c>
      <c r="L107" s="36">
        <v>60</v>
      </c>
      <c r="M107" s="36">
        <v>12</v>
      </c>
      <c r="N107" s="36">
        <v>89</v>
      </c>
      <c r="O107" s="36">
        <v>46.8421052631579</v>
      </c>
      <c r="P107" s="36"/>
      <c r="Q107" s="36"/>
      <c r="R107" s="36"/>
      <c r="S107" s="36"/>
      <c r="T107" s="36"/>
      <c r="U107" s="36">
        <v>0</v>
      </c>
      <c r="V107" s="36">
        <v>0</v>
      </c>
      <c r="W107" s="36">
        <v>46.8421052631579</v>
      </c>
      <c r="X107" s="36">
        <v>28.1052631578947</v>
      </c>
      <c r="Y107" s="36">
        <v>60</v>
      </c>
      <c r="Z107" s="36"/>
      <c r="AA107" s="36"/>
      <c r="AB107" s="36">
        <v>10</v>
      </c>
      <c r="AC107" s="36">
        <v>10</v>
      </c>
      <c r="AD107" s="36">
        <v>18.1818181818182</v>
      </c>
      <c r="AE107" s="36">
        <v>78.1818181818182</v>
      </c>
      <c r="AF107" s="36">
        <v>15.6363636363636</v>
      </c>
      <c r="AG107" s="67" t="s">
        <v>24</v>
      </c>
      <c r="AH107" s="36">
        <v>55.7416267942584</v>
      </c>
    </row>
    <row r="108" spans="1:34">
      <c r="A108" s="15"/>
      <c r="B108" s="15">
        <v>64</v>
      </c>
      <c r="C108" s="32" t="s">
        <v>196</v>
      </c>
      <c r="D108" s="33" t="s">
        <v>22</v>
      </c>
      <c r="E108" s="38"/>
      <c r="F108" s="38"/>
      <c r="G108" s="38"/>
      <c r="H108" s="38"/>
      <c r="I108" s="38"/>
      <c r="J108" s="46">
        <f t="shared" si="10"/>
        <v>0</v>
      </c>
      <c r="K108" s="36">
        <v>0</v>
      </c>
      <c r="L108" s="36">
        <v>60</v>
      </c>
      <c r="M108" s="36">
        <v>12</v>
      </c>
      <c r="N108" s="36">
        <v>89</v>
      </c>
      <c r="O108" s="36">
        <v>46.8421052631579</v>
      </c>
      <c r="P108" s="36"/>
      <c r="Q108" s="36"/>
      <c r="R108" s="36"/>
      <c r="S108" s="36"/>
      <c r="T108" s="36"/>
      <c r="U108" s="36">
        <v>0</v>
      </c>
      <c r="V108" s="36">
        <v>0</v>
      </c>
      <c r="W108" s="36">
        <v>46.8421052631579</v>
      </c>
      <c r="X108" s="36">
        <v>28.1052631578947</v>
      </c>
      <c r="Y108" s="36">
        <v>60</v>
      </c>
      <c r="Z108" s="36"/>
      <c r="AA108" s="36"/>
      <c r="AB108" s="36">
        <v>10</v>
      </c>
      <c r="AC108" s="36">
        <v>10</v>
      </c>
      <c r="AD108" s="36">
        <v>18.1818181818182</v>
      </c>
      <c r="AE108" s="36">
        <v>78.1818181818182</v>
      </c>
      <c r="AF108" s="36">
        <v>15.6363636363636</v>
      </c>
      <c r="AG108" s="67" t="s">
        <v>24</v>
      </c>
      <c r="AH108" s="36">
        <v>55.7416267942584</v>
      </c>
    </row>
    <row r="109" spans="1:34">
      <c r="A109" s="15"/>
      <c r="B109" s="15">
        <v>65</v>
      </c>
      <c r="C109" s="32" t="s">
        <v>197</v>
      </c>
      <c r="D109" s="33" t="s">
        <v>22</v>
      </c>
      <c r="E109" s="38">
        <v>2</v>
      </c>
      <c r="F109" s="38"/>
      <c r="G109" s="38"/>
      <c r="H109" s="38"/>
      <c r="I109" s="38"/>
      <c r="J109" s="46">
        <f t="shared" si="10"/>
        <v>2</v>
      </c>
      <c r="K109" s="36">
        <v>2.5</v>
      </c>
      <c r="L109" s="36">
        <v>62.5</v>
      </c>
      <c r="M109" s="36">
        <v>12.5</v>
      </c>
      <c r="N109" s="36">
        <v>87</v>
      </c>
      <c r="O109" s="36">
        <v>45.7894736842105</v>
      </c>
      <c r="P109" s="36"/>
      <c r="Q109" s="36"/>
      <c r="R109" s="36"/>
      <c r="S109" s="36"/>
      <c r="T109" s="36"/>
      <c r="U109" s="36">
        <v>0</v>
      </c>
      <c r="V109" s="36">
        <v>0</v>
      </c>
      <c r="W109" s="36">
        <v>45.7894736842105</v>
      </c>
      <c r="X109" s="36">
        <v>27.4736842105263</v>
      </c>
      <c r="Y109" s="36">
        <v>60</v>
      </c>
      <c r="Z109" s="36"/>
      <c r="AA109" s="36"/>
      <c r="AB109" s="36">
        <v>10</v>
      </c>
      <c r="AC109" s="36">
        <v>10</v>
      </c>
      <c r="AD109" s="36">
        <v>18.1818181818182</v>
      </c>
      <c r="AE109" s="36">
        <v>78.1818181818182</v>
      </c>
      <c r="AF109" s="36">
        <v>15.6363636363636</v>
      </c>
      <c r="AG109" s="67" t="s">
        <v>24</v>
      </c>
      <c r="AH109" s="36">
        <v>55.61004784689</v>
      </c>
    </row>
    <row r="110" spans="1:34">
      <c r="A110" s="15"/>
      <c r="B110" s="15">
        <v>66</v>
      </c>
      <c r="C110" s="32" t="s">
        <v>198</v>
      </c>
      <c r="D110" s="33" t="s">
        <v>22</v>
      </c>
      <c r="E110" s="38"/>
      <c r="F110" s="38"/>
      <c r="G110" s="38"/>
      <c r="H110" s="38"/>
      <c r="I110" s="38"/>
      <c r="J110" s="46">
        <f t="shared" si="10"/>
        <v>0</v>
      </c>
      <c r="K110" s="36">
        <v>0</v>
      </c>
      <c r="L110" s="36">
        <v>60</v>
      </c>
      <c r="M110" s="36">
        <v>12</v>
      </c>
      <c r="N110" s="36">
        <v>88.5</v>
      </c>
      <c r="O110" s="36">
        <v>46.5789473684211</v>
      </c>
      <c r="P110" s="36"/>
      <c r="Q110" s="36"/>
      <c r="R110" s="36"/>
      <c r="S110" s="36"/>
      <c r="T110" s="36"/>
      <c r="U110" s="36">
        <v>0</v>
      </c>
      <c r="V110" s="36">
        <v>0</v>
      </c>
      <c r="W110" s="36">
        <v>46.5789473684211</v>
      </c>
      <c r="X110" s="36">
        <v>27.9473684210526</v>
      </c>
      <c r="Y110" s="36">
        <v>60</v>
      </c>
      <c r="Z110" s="36"/>
      <c r="AA110" s="36"/>
      <c r="AB110" s="36">
        <v>10</v>
      </c>
      <c r="AC110" s="36">
        <v>10</v>
      </c>
      <c r="AD110" s="36">
        <v>18.1818181818182</v>
      </c>
      <c r="AE110" s="36">
        <v>78.1818181818182</v>
      </c>
      <c r="AF110" s="36">
        <v>15.6363636363636</v>
      </c>
      <c r="AG110" s="67" t="s">
        <v>24</v>
      </c>
      <c r="AH110" s="36">
        <v>55.5837320574163</v>
      </c>
    </row>
    <row r="111" spans="1:34">
      <c r="A111" s="15"/>
      <c r="B111" s="15">
        <v>67</v>
      </c>
      <c r="C111" s="32" t="s">
        <v>199</v>
      </c>
      <c r="D111" s="33" t="s">
        <v>22</v>
      </c>
      <c r="E111" s="38"/>
      <c r="F111" s="38"/>
      <c r="G111" s="38"/>
      <c r="H111" s="38"/>
      <c r="I111" s="38"/>
      <c r="J111" s="46">
        <f t="shared" si="10"/>
        <v>0</v>
      </c>
      <c r="K111" s="36">
        <v>0</v>
      </c>
      <c r="L111" s="36">
        <v>60</v>
      </c>
      <c r="M111" s="36">
        <v>12</v>
      </c>
      <c r="N111" s="36">
        <v>88.5</v>
      </c>
      <c r="O111" s="36">
        <v>46.5789473684211</v>
      </c>
      <c r="P111" s="36"/>
      <c r="Q111" s="36"/>
      <c r="R111" s="36"/>
      <c r="S111" s="36"/>
      <c r="T111" s="36"/>
      <c r="U111" s="36">
        <v>0</v>
      </c>
      <c r="V111" s="36">
        <v>0</v>
      </c>
      <c r="W111" s="36">
        <v>46.5789473684211</v>
      </c>
      <c r="X111" s="36">
        <v>27.9473684210526</v>
      </c>
      <c r="Y111" s="36">
        <v>60</v>
      </c>
      <c r="Z111" s="36"/>
      <c r="AA111" s="36"/>
      <c r="AB111" s="36">
        <v>10</v>
      </c>
      <c r="AC111" s="36">
        <v>10</v>
      </c>
      <c r="AD111" s="36">
        <v>18.1818181818182</v>
      </c>
      <c r="AE111" s="36">
        <v>78.1818181818182</v>
      </c>
      <c r="AF111" s="36">
        <v>15.6363636363636</v>
      </c>
      <c r="AG111" s="67" t="s">
        <v>24</v>
      </c>
      <c r="AH111" s="36">
        <v>55.5837320574163</v>
      </c>
    </row>
    <row r="112" spans="1:34">
      <c r="A112" s="15"/>
      <c r="B112" s="15">
        <v>68</v>
      </c>
      <c r="C112" s="32" t="s">
        <v>200</v>
      </c>
      <c r="D112" s="33" t="s">
        <v>22</v>
      </c>
      <c r="E112" s="38"/>
      <c r="F112" s="38"/>
      <c r="G112" s="38"/>
      <c r="H112" s="38"/>
      <c r="I112" s="38"/>
      <c r="J112" s="46">
        <f t="shared" si="10"/>
        <v>0</v>
      </c>
      <c r="K112" s="36">
        <v>0</v>
      </c>
      <c r="L112" s="36">
        <v>60</v>
      </c>
      <c r="M112" s="36">
        <v>12</v>
      </c>
      <c r="N112" s="36">
        <v>88.5</v>
      </c>
      <c r="O112" s="36">
        <v>46.5789473684211</v>
      </c>
      <c r="P112" s="36"/>
      <c r="Q112" s="36"/>
      <c r="R112" s="36"/>
      <c r="S112" s="36"/>
      <c r="T112" s="36"/>
      <c r="U112" s="36">
        <v>0</v>
      </c>
      <c r="V112" s="36">
        <v>0</v>
      </c>
      <c r="W112" s="36">
        <v>46.5789473684211</v>
      </c>
      <c r="X112" s="36">
        <v>27.9473684210526</v>
      </c>
      <c r="Y112" s="36">
        <v>60</v>
      </c>
      <c r="Z112" s="36"/>
      <c r="AA112" s="36"/>
      <c r="AB112" s="36">
        <v>10</v>
      </c>
      <c r="AC112" s="36">
        <v>10</v>
      </c>
      <c r="AD112" s="36">
        <v>18.1818181818182</v>
      </c>
      <c r="AE112" s="36">
        <v>78.1818181818182</v>
      </c>
      <c r="AF112" s="36">
        <v>15.6363636363636</v>
      </c>
      <c r="AG112" s="67" t="s">
        <v>24</v>
      </c>
      <c r="AH112" s="36">
        <v>55.5837320574163</v>
      </c>
    </row>
    <row r="113" spans="1:34">
      <c r="A113" s="15"/>
      <c r="B113" s="15">
        <v>69</v>
      </c>
      <c r="C113" s="32" t="s">
        <v>201</v>
      </c>
      <c r="D113" s="33" t="s">
        <v>22</v>
      </c>
      <c r="E113" s="38"/>
      <c r="F113" s="38"/>
      <c r="G113" s="38"/>
      <c r="H113" s="38"/>
      <c r="I113" s="38"/>
      <c r="J113" s="46">
        <f t="shared" si="10"/>
        <v>0</v>
      </c>
      <c r="K113" s="36">
        <v>0</v>
      </c>
      <c r="L113" s="36">
        <v>60</v>
      </c>
      <c r="M113" s="36">
        <v>12</v>
      </c>
      <c r="N113" s="36">
        <v>88.5</v>
      </c>
      <c r="O113" s="36">
        <v>46.5789473684211</v>
      </c>
      <c r="P113" s="36"/>
      <c r="Q113" s="36"/>
      <c r="R113" s="36"/>
      <c r="S113" s="36"/>
      <c r="T113" s="36"/>
      <c r="U113" s="36">
        <v>0</v>
      </c>
      <c r="V113" s="36">
        <v>0</v>
      </c>
      <c r="W113" s="36">
        <v>46.5789473684211</v>
      </c>
      <c r="X113" s="36">
        <v>27.9473684210526</v>
      </c>
      <c r="Y113" s="36">
        <v>60</v>
      </c>
      <c r="Z113" s="36"/>
      <c r="AA113" s="36"/>
      <c r="AB113" s="36">
        <v>10</v>
      </c>
      <c r="AC113" s="36">
        <v>10</v>
      </c>
      <c r="AD113" s="36">
        <v>18.1818181818182</v>
      </c>
      <c r="AE113" s="36">
        <v>78.1818181818182</v>
      </c>
      <c r="AF113" s="36">
        <v>15.6363636363636</v>
      </c>
      <c r="AG113" s="67" t="s">
        <v>24</v>
      </c>
      <c r="AH113" s="36">
        <v>55.5837320574163</v>
      </c>
    </row>
    <row r="114" spans="1:34">
      <c r="A114" s="15"/>
      <c r="B114" s="15">
        <v>70</v>
      </c>
      <c r="C114" s="32" t="s">
        <v>202</v>
      </c>
      <c r="D114" s="33" t="s">
        <v>22</v>
      </c>
      <c r="E114" s="38"/>
      <c r="F114" s="38"/>
      <c r="G114" s="38"/>
      <c r="H114" s="38"/>
      <c r="I114" s="38">
        <v>1</v>
      </c>
      <c r="J114" s="46">
        <f t="shared" si="10"/>
        <v>1</v>
      </c>
      <c r="K114" s="36">
        <v>1.25</v>
      </c>
      <c r="L114" s="36">
        <v>61.25</v>
      </c>
      <c r="M114" s="36">
        <v>12.25</v>
      </c>
      <c r="N114" s="36">
        <v>87.5</v>
      </c>
      <c r="O114" s="36">
        <v>46.0526315789474</v>
      </c>
      <c r="P114" s="36"/>
      <c r="Q114" s="36"/>
      <c r="R114" s="36"/>
      <c r="S114" s="36"/>
      <c r="T114" s="36"/>
      <c r="U114" s="36">
        <v>0</v>
      </c>
      <c r="V114" s="36">
        <v>0</v>
      </c>
      <c r="W114" s="36">
        <v>46.0526315789474</v>
      </c>
      <c r="X114" s="36">
        <v>27.6315789473684</v>
      </c>
      <c r="Y114" s="36">
        <v>60</v>
      </c>
      <c r="Z114" s="36"/>
      <c r="AA114" s="36"/>
      <c r="AB114" s="36">
        <v>10</v>
      </c>
      <c r="AC114" s="36">
        <v>10</v>
      </c>
      <c r="AD114" s="36">
        <v>18.1818181818182</v>
      </c>
      <c r="AE114" s="36">
        <v>78.1818181818182</v>
      </c>
      <c r="AF114" s="36">
        <v>15.6363636363636</v>
      </c>
      <c r="AG114" s="67" t="s">
        <v>24</v>
      </c>
      <c r="AH114" s="36">
        <v>55.5179425837321</v>
      </c>
    </row>
    <row r="115" spans="1:34">
      <c r="A115" s="15"/>
      <c r="B115" s="15">
        <v>71</v>
      </c>
      <c r="C115" s="32" t="s">
        <v>203</v>
      </c>
      <c r="D115" s="33" t="s">
        <v>22</v>
      </c>
      <c r="E115" s="38"/>
      <c r="F115" s="38"/>
      <c r="G115" s="38"/>
      <c r="H115" s="38"/>
      <c r="I115" s="38"/>
      <c r="J115" s="46">
        <f t="shared" si="10"/>
        <v>0</v>
      </c>
      <c r="K115" s="36">
        <v>0</v>
      </c>
      <c r="L115" s="36">
        <v>60</v>
      </c>
      <c r="M115" s="36">
        <v>12</v>
      </c>
      <c r="N115" s="36">
        <v>88</v>
      </c>
      <c r="O115" s="36">
        <v>46.3157894736842</v>
      </c>
      <c r="P115" s="36"/>
      <c r="Q115" s="36"/>
      <c r="R115" s="36"/>
      <c r="S115" s="36"/>
      <c r="T115" s="36"/>
      <c r="U115" s="36">
        <v>0</v>
      </c>
      <c r="V115" s="36">
        <v>0</v>
      </c>
      <c r="W115" s="36">
        <v>46.3157894736842</v>
      </c>
      <c r="X115" s="36">
        <v>27.7894736842105</v>
      </c>
      <c r="Y115" s="36">
        <v>60</v>
      </c>
      <c r="Z115" s="36"/>
      <c r="AA115" s="36"/>
      <c r="AB115" s="36">
        <v>10</v>
      </c>
      <c r="AC115" s="36">
        <v>10</v>
      </c>
      <c r="AD115" s="36">
        <v>18.1818181818182</v>
      </c>
      <c r="AE115" s="36">
        <v>78.1818181818182</v>
      </c>
      <c r="AF115" s="36">
        <v>15.6363636363636</v>
      </c>
      <c r="AG115" s="67" t="s">
        <v>24</v>
      </c>
      <c r="AH115" s="36">
        <v>55.4258373205742</v>
      </c>
    </row>
    <row r="116" spans="1:34">
      <c r="A116" s="15"/>
      <c r="B116" s="15">
        <v>72</v>
      </c>
      <c r="C116" s="32" t="s">
        <v>204</v>
      </c>
      <c r="D116" s="33" t="s">
        <v>22</v>
      </c>
      <c r="E116" s="38"/>
      <c r="F116" s="38"/>
      <c r="G116" s="38"/>
      <c r="H116" s="38"/>
      <c r="I116" s="38"/>
      <c r="J116" s="46">
        <f t="shared" si="10"/>
        <v>0</v>
      </c>
      <c r="K116" s="36">
        <v>0</v>
      </c>
      <c r="L116" s="36">
        <v>60</v>
      </c>
      <c r="M116" s="36">
        <v>12</v>
      </c>
      <c r="N116" s="36">
        <v>87</v>
      </c>
      <c r="O116" s="36">
        <v>45.7894736842105</v>
      </c>
      <c r="P116" s="36"/>
      <c r="Q116" s="36"/>
      <c r="R116" s="36"/>
      <c r="S116" s="36"/>
      <c r="T116" s="36"/>
      <c r="U116" s="36">
        <v>0</v>
      </c>
      <c r="V116" s="36">
        <v>0</v>
      </c>
      <c r="W116" s="36">
        <v>45.7894736842105</v>
      </c>
      <c r="X116" s="36">
        <v>27.4736842105263</v>
      </c>
      <c r="Y116" s="36">
        <v>60</v>
      </c>
      <c r="Z116" s="36"/>
      <c r="AA116" s="36"/>
      <c r="AB116" s="36">
        <v>10</v>
      </c>
      <c r="AC116" s="36">
        <v>10</v>
      </c>
      <c r="AD116" s="36">
        <v>18.1818181818182</v>
      </c>
      <c r="AE116" s="36">
        <v>78.1818181818182</v>
      </c>
      <c r="AF116" s="36">
        <v>15.6363636363636</v>
      </c>
      <c r="AG116" s="67" t="s">
        <v>24</v>
      </c>
      <c r="AH116" s="36">
        <v>55.11004784689</v>
      </c>
    </row>
    <row r="117" spans="3:9">
      <c r="C117" s="69"/>
      <c r="D117" s="70"/>
      <c r="E117" s="70"/>
      <c r="F117" s="70"/>
      <c r="G117" s="70"/>
      <c r="H117" s="70"/>
      <c r="I117" s="70"/>
    </row>
    <row r="118" spans="3:9">
      <c r="C118" s="69"/>
      <c r="D118" s="70"/>
      <c r="E118" s="70"/>
      <c r="F118" s="70"/>
      <c r="G118" s="70"/>
      <c r="H118" s="70"/>
      <c r="I118" s="70"/>
    </row>
    <row r="119" spans="3:9">
      <c r="C119" s="69"/>
      <c r="D119" s="70"/>
      <c r="E119" s="70"/>
      <c r="F119" s="70"/>
      <c r="G119" s="70"/>
      <c r="H119" s="70"/>
      <c r="I119" s="70"/>
    </row>
    <row r="120" spans="3:9">
      <c r="C120" s="69"/>
      <c r="D120" s="70"/>
      <c r="E120" s="70"/>
      <c r="F120" s="70"/>
      <c r="G120" s="70"/>
      <c r="H120" s="70"/>
      <c r="I120" s="70"/>
    </row>
    <row r="121" spans="3:9">
      <c r="C121" s="69"/>
      <c r="D121" s="70"/>
      <c r="E121" s="70"/>
      <c r="F121" s="70"/>
      <c r="G121" s="70"/>
      <c r="H121" s="70"/>
      <c r="I121" s="70"/>
    </row>
    <row r="122" spans="3:9">
      <c r="C122" s="69"/>
      <c r="D122" s="70"/>
      <c r="E122" s="70"/>
      <c r="F122" s="70"/>
      <c r="G122" s="70"/>
      <c r="H122" s="70"/>
      <c r="I122" s="70"/>
    </row>
    <row r="123" spans="3:9">
      <c r="C123" s="69"/>
      <c r="D123" s="70"/>
      <c r="E123" s="70"/>
      <c r="F123" s="70"/>
      <c r="G123" s="70"/>
      <c r="H123" s="70"/>
      <c r="I123" s="70"/>
    </row>
    <row r="124" spans="3:9">
      <c r="C124" s="69"/>
      <c r="D124" s="70"/>
      <c r="E124" s="70"/>
      <c r="F124" s="70"/>
      <c r="G124" s="70"/>
      <c r="H124" s="70"/>
      <c r="I124" s="70"/>
    </row>
    <row r="125" spans="3:9">
      <c r="C125" s="69"/>
      <c r="D125" s="70"/>
      <c r="E125" s="70"/>
      <c r="F125" s="70"/>
      <c r="G125" s="70"/>
      <c r="H125" s="70"/>
      <c r="I125" s="70"/>
    </row>
    <row r="126" spans="3:9">
      <c r="C126" s="69"/>
      <c r="D126" s="70"/>
      <c r="E126" s="70"/>
      <c r="F126" s="70"/>
      <c r="G126" s="70"/>
      <c r="H126" s="70"/>
      <c r="I126" s="70"/>
    </row>
    <row r="127" spans="3:9">
      <c r="C127" s="69"/>
      <c r="D127" s="70"/>
      <c r="E127" s="70"/>
      <c r="F127" s="70"/>
      <c r="G127" s="70"/>
      <c r="H127" s="70"/>
      <c r="I127" s="70"/>
    </row>
  </sheetData>
  <mergeCells count="28">
    <mergeCell ref="A1:AH1"/>
    <mergeCell ref="D2:M2"/>
    <mergeCell ref="N2:X2"/>
    <mergeCell ref="Y2:AF2"/>
    <mergeCell ref="E3:K3"/>
    <mergeCell ref="N3:O3"/>
    <mergeCell ref="P3:V3"/>
    <mergeCell ref="Z3:AD3"/>
    <mergeCell ref="A2:A4"/>
    <mergeCell ref="A6:A11"/>
    <mergeCell ref="A12:A14"/>
    <mergeCell ref="A15:A18"/>
    <mergeCell ref="A19:A28"/>
    <mergeCell ref="A29:A36"/>
    <mergeCell ref="A37:A44"/>
    <mergeCell ref="A45:A116"/>
    <mergeCell ref="B2:B4"/>
    <mergeCell ref="C2:C4"/>
    <mergeCell ref="D3:D4"/>
    <mergeCell ref="L3:L4"/>
    <mergeCell ref="M3:M4"/>
    <mergeCell ref="W3:W4"/>
    <mergeCell ref="X3:X4"/>
    <mergeCell ref="Y3:Y4"/>
    <mergeCell ref="AE3:AE4"/>
    <mergeCell ref="AF3:AF4"/>
    <mergeCell ref="AG2:AG4"/>
    <mergeCell ref="AH2:AH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yuni211</dc:creator>
  <cp:lastModifiedBy>予你</cp:lastModifiedBy>
  <dcterms:created xsi:type="dcterms:W3CDTF">2022-09-20T22:49:00Z</dcterms:created>
  <dcterms:modified xsi:type="dcterms:W3CDTF">2023-09-15T10:24:12Z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2052-5.5.1.7991</vt:lpwstr>
  </property>
  <property fmtid="{D5CDD505-2E9C-101B-9397-08002B2CF9AE}" pid="3" name="ICV">
    <vt:lpwstr>AB68682F30A549F8281F036532DE0E12_43</vt:lpwstr>
  </property>
</Properties>
</file>