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A5D7DDD-EF65-4F9E-81F2-62206F051E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暑期博约课程清单" sheetId="2" r:id="rId1"/>
  </sheets>
  <definedNames>
    <definedName name="_xlnm._FilterDatabase" localSheetId="0" hidden="1">暑期博约课程清单!$A$2:$J$72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2" l="1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<sst xmlns="http://schemas.openxmlformats.org/spreadsheetml/2006/main" count="431" uniqueCount="204">
  <si>
    <t>课程名称</t>
  </si>
  <si>
    <t>开课单位</t>
  </si>
  <si>
    <t>主讲人</t>
  </si>
  <si>
    <t>职称</t>
  </si>
  <si>
    <t>学分</t>
  </si>
  <si>
    <t>学时</t>
  </si>
  <si>
    <t>课程模块</t>
  </si>
  <si>
    <t>平台</t>
  </si>
  <si>
    <t>课程主页链接</t>
  </si>
  <si>
    <t>华东师范大学</t>
  </si>
  <si>
    <t>刘擎</t>
  </si>
  <si>
    <t>教授</t>
  </si>
  <si>
    <t>博约经典</t>
  </si>
  <si>
    <t>超星尔雅</t>
  </si>
  <si>
    <t>西方哲学智慧</t>
  </si>
  <si>
    <t>中国人民大学</t>
  </si>
  <si>
    <t>张志伟</t>
  </si>
  <si>
    <t>先秦诸子导读</t>
  </si>
  <si>
    <t>浙江大学</t>
  </si>
  <si>
    <t>何善蒙</t>
  </si>
  <si>
    <t>《孟子》精读</t>
  </si>
  <si>
    <t>北京师范大学</t>
  </si>
  <si>
    <t>孟琢</t>
  </si>
  <si>
    <t>副教授</t>
  </si>
  <si>
    <t>文学漂流——西方经典名著导读</t>
  </si>
  <si>
    <t>哈尔滨师范大学</t>
  </si>
  <si>
    <t>孟冬冬</t>
  </si>
  <si>
    <t>智慧树</t>
  </si>
  <si>
    <t>伟大的《红楼梦》</t>
  </si>
  <si>
    <t>北京大学 南京大学</t>
  </si>
  <si>
    <t>王蒙等</t>
  </si>
  <si>
    <t>科学家与科学名著选读</t>
  </si>
  <si>
    <t>胡志良</t>
  </si>
  <si>
    <t>中华国学</t>
  </si>
  <si>
    <t>南开大学</t>
  </si>
  <si>
    <t>张荣明</t>
  </si>
  <si>
    <t>Python语言基础与应用</t>
  </si>
  <si>
    <t>北京大学</t>
  </si>
  <si>
    <t>陈斌</t>
  </si>
  <si>
    <t>博约核心(科学思维)</t>
  </si>
  <si>
    <t>从爱因斯坦到霍金的宇宙</t>
  </si>
  <si>
    <t>赵峥</t>
  </si>
  <si>
    <t>人工智能</t>
  </si>
  <si>
    <t>上海大学</t>
  </si>
  <si>
    <t>顾骏</t>
  </si>
  <si>
    <t>基因与人</t>
  </si>
  <si>
    <t>上海交通大学</t>
  </si>
  <si>
    <t>李大伟</t>
  </si>
  <si>
    <t>化学与人类</t>
  </si>
  <si>
    <t>复旦大学</t>
  </si>
  <si>
    <t>刘旦初</t>
  </si>
  <si>
    <t>舌尖上的植物学</t>
  </si>
  <si>
    <t>许智宏</t>
  </si>
  <si>
    <t>走近核科学技术</t>
  </si>
  <si>
    <t>兰州大学</t>
  </si>
  <si>
    <t>吴王锁</t>
  </si>
  <si>
    <t>科幻中的物理学</t>
  </si>
  <si>
    <t>中山大学</t>
  </si>
  <si>
    <t>李淼</t>
  </si>
  <si>
    <t>魅力科学</t>
  </si>
  <si>
    <t>清华大学</t>
  </si>
  <si>
    <t>杨振宁</t>
  </si>
  <si>
    <t>海洋与人类文明</t>
  </si>
  <si>
    <t>浙江海洋大学</t>
  </si>
  <si>
    <t>严小军 等</t>
  </si>
  <si>
    <t>区块链技术与应用</t>
  </si>
  <si>
    <t>西南交通大学</t>
  </si>
  <si>
    <t>赵其刚</t>
  </si>
  <si>
    <t>讲师</t>
  </si>
  <si>
    <t>人工智能与信息社会</t>
  </si>
  <si>
    <t>北京大学/微软亚洲研究院</t>
  </si>
  <si>
    <t>陈斌 等</t>
  </si>
  <si>
    <t>名侦探柯南与化学探秘</t>
  </si>
  <si>
    <t>中南大学</t>
  </si>
  <si>
    <t>徐海</t>
  </si>
  <si>
    <t>3D打印技术与应用</t>
  </si>
  <si>
    <t>西北工业大学</t>
  </si>
  <si>
    <t>汪焰恩</t>
  </si>
  <si>
    <t>天文漫谈</t>
  </si>
  <si>
    <t>华中科技大学</t>
  </si>
  <si>
    <t>徐学军</t>
  </si>
  <si>
    <t>可再生能源与低碳社会</t>
  </si>
  <si>
    <t>肖立新</t>
  </si>
  <si>
    <t>海洋的前世今生</t>
  </si>
  <si>
    <t>中国海洋大学</t>
  </si>
  <si>
    <t>侍茂崇</t>
  </si>
  <si>
    <t>人工智能通识基础（社会科学）</t>
  </si>
  <si>
    <t>吴超</t>
  </si>
  <si>
    <t>人工智能通识基础（理工农医）</t>
  </si>
  <si>
    <t>陈建海</t>
  </si>
  <si>
    <t>人工智能通识基础（人文艺术）</t>
  </si>
  <si>
    <t>许端清</t>
  </si>
  <si>
    <t>人工智能通识基础（大模型篇）</t>
  </si>
  <si>
    <t>孙凌云</t>
  </si>
  <si>
    <t>大国三农——辉煌成就版</t>
  </si>
  <si>
    <t>中国农业大学</t>
  </si>
  <si>
    <t>孙其信</t>
  </si>
  <si>
    <t>走近大诗人</t>
  </si>
  <si>
    <t>华中师范大学</t>
  </si>
  <si>
    <t>戴建业</t>
  </si>
  <si>
    <t>博约核心(社会人文)</t>
  </si>
  <si>
    <t>中国现代文学名著选讲</t>
  </si>
  <si>
    <t>段怀清</t>
  </si>
  <si>
    <t>中国当代小说选读</t>
  </si>
  <si>
    <t>金理</t>
  </si>
  <si>
    <t>中国道路的经济解释</t>
  </si>
  <si>
    <t>石磊</t>
  </si>
  <si>
    <t>中国历史人文地理(上)</t>
  </si>
  <si>
    <t>葛剑雄</t>
  </si>
  <si>
    <t>中国历史人文地理(下)</t>
  </si>
  <si>
    <t>武汉大学</t>
  </si>
  <si>
    <t>心理学的智慧</t>
  </si>
  <si>
    <t>许科</t>
  </si>
  <si>
    <t>中华诗词之美</t>
  </si>
  <si>
    <t>叶嘉莹</t>
  </si>
  <si>
    <t>中华传统文化趣味谈</t>
  </si>
  <si>
    <t>李婧</t>
  </si>
  <si>
    <t>世界著名博物馆艺术经典</t>
  </si>
  <si>
    <t>丁宁</t>
  </si>
  <si>
    <t>古希腊文明</t>
  </si>
  <si>
    <t>黄洋</t>
  </si>
  <si>
    <t>公共关系与人际交往能力</t>
  </si>
  <si>
    <t>同济大学</t>
  </si>
  <si>
    <t>李占才</t>
  </si>
  <si>
    <t>应用写作技能与规范</t>
  </si>
  <si>
    <t>天津大学</t>
  </si>
  <si>
    <t>王用源</t>
  </si>
  <si>
    <t>绘画里的中国：走进大师与经典</t>
  </si>
  <si>
    <t>中国美术学院</t>
  </si>
  <si>
    <t>吕澎</t>
  </si>
  <si>
    <t>博约核心(公共艺术)</t>
  </si>
  <si>
    <t>中国现代文学名家名作</t>
  </si>
  <si>
    <t>温儒敏</t>
  </si>
  <si>
    <t>艺术鉴赏</t>
  </si>
  <si>
    <t>彭吉象</t>
  </si>
  <si>
    <t>中国民间艺术的奇妙之旅</t>
  </si>
  <si>
    <t>南昌大学</t>
  </si>
  <si>
    <t>邱璟 等</t>
  </si>
  <si>
    <t>中国古建筑欣赏与设计</t>
  </si>
  <si>
    <t>湖南大学</t>
  </si>
  <si>
    <t>柳肃</t>
  </si>
  <si>
    <t>从草根到殿堂：流行音乐导论</t>
  </si>
  <si>
    <t>上海音乐学院</t>
  </si>
  <si>
    <t>陶辛 等</t>
  </si>
  <si>
    <t>研究员</t>
  </si>
  <si>
    <t>敦煌的艺术</t>
  </si>
  <si>
    <t>叶朗</t>
  </si>
  <si>
    <t>电影作品读解</t>
  </si>
  <si>
    <t>西北大学</t>
  </si>
  <si>
    <t>张阿利</t>
  </si>
  <si>
    <t>电影音乐欣赏</t>
  </si>
  <si>
    <t>华南农业大学</t>
  </si>
  <si>
    <t>胡远慧</t>
  </si>
  <si>
    <t>教师专业发展</t>
  </si>
  <si>
    <t>内江师范学院</t>
  </si>
  <si>
    <t>左群英</t>
  </si>
  <si>
    <t>博约核心(教师教育)</t>
  </si>
  <si>
    <t>西南大学</t>
  </si>
  <si>
    <t>刘义兵</t>
  </si>
  <si>
    <t>教师专业发展指南</t>
  </si>
  <si>
    <t>湖北师范大学</t>
  </si>
  <si>
    <t>付光槐</t>
  </si>
  <si>
    <t>教师专业技能训练</t>
  </si>
  <si>
    <t>范丹红</t>
  </si>
  <si>
    <t>教师口语艺术/普通话与教师口语艺术</t>
  </si>
  <si>
    <t>鲁东大学</t>
  </si>
  <si>
    <t>姜岚</t>
  </si>
  <si>
    <t>商业计划书制作与演示</t>
  </si>
  <si>
    <t>北京科技大学</t>
  </si>
  <si>
    <t>邓立治</t>
  </si>
  <si>
    <t>博约核心(创新创业)</t>
  </si>
  <si>
    <t>互联网与营销创新</t>
  </si>
  <si>
    <t>郭晓合</t>
  </si>
  <si>
    <t>职业生涯规划——体验式学习</t>
  </si>
  <si>
    <t>华侨大学</t>
  </si>
  <si>
    <t>黄天中</t>
  </si>
  <si>
    <t>创践——大学生创新创业实务</t>
  </si>
  <si>
    <t>乔宝刚</t>
  </si>
  <si>
    <t>如何赢得大学生创新创业大赛</t>
  </si>
  <si>
    <t>哈尔滨工程大学</t>
  </si>
  <si>
    <t>史波</t>
  </si>
  <si>
    <t>大国崛起：中国对外贸易概论</t>
  </si>
  <si>
    <t>苑涛</t>
  </si>
  <si>
    <t>博约核心(国际视野)</t>
  </si>
  <si>
    <t>欧洲文明的现代历程</t>
  </si>
  <si>
    <t>李宏图</t>
  </si>
  <si>
    <t>日本人与日本社会</t>
  </si>
  <si>
    <t>北京外国语大学</t>
  </si>
  <si>
    <t>李书成</t>
  </si>
  <si>
    <t>东南亚文化</t>
  </si>
  <si>
    <t>吴杰伟</t>
  </si>
  <si>
    <t>拉美文化</t>
  </si>
  <si>
    <t>上海外国语大学</t>
  </si>
  <si>
    <t>陆经升</t>
  </si>
  <si>
    <t>阿拉伯世界的历史、现状与前景</t>
  </si>
  <si>
    <t>李荣建</t>
  </si>
  <si>
    <t>涉外礼仪</t>
  </si>
  <si>
    <t>外交学院</t>
  </si>
  <si>
    <t>周加李</t>
  </si>
  <si>
    <t>当代中国外交（外交学院）</t>
  </si>
  <si>
    <t>夏莉萍</t>
  </si>
  <si>
    <t>纷争的年代：二十世纪西方思想文化潮流</t>
    <phoneticPr fontId="1" type="noConversion"/>
  </si>
  <si>
    <t>序号</t>
    <phoneticPr fontId="1" type="noConversion"/>
  </si>
  <si>
    <t>2026年暑期博约通识教育线上课程清单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</si>
</sst>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DengXian"/>
      <family val="2"/>
    </font>
    <font>
      <sz val="9"/>
      <name val="宋体"/>
      <family val="3"/>
      <charset val="134"/>
    </font>
    <font>
      <sz val="12"/>
      <color theme="1"/>
      <name val="DengXian"/>
      <family val="2"/>
    </font>
    <font>
      <u/>
      <sz val="12"/>
      <color rgb="FF0000FF"/>
      <name val="DengXian"/>
      <family val="2"/>
    </font>
    <font>
      <b/>
      <sz val="12"/>
      <color theme="0"/>
      <name val="Calibri"/>
      <family val="2"/>
    </font>
    <font>
      <b/>
      <sz val="14"/>
      <color theme="0"/>
      <name val="DengXian"/>
      <family val="2"/>
    </font>
    <font>
      <b/>
      <sz val="12"/>
      <color theme="0"/>
      <name val="微软雅黑"/>
      <family val="2"/>
      <charset val="134"/>
    </font>
    <font>
      <b/>
      <sz val="16"/>
      <color theme="0"/>
      <name val="DengXian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1">
    <cellStyle name="常规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pane ySplit="2" topLeftCell="A3" activePane="bottomLeft" state="frozen"/>
      <selection pane="bottomLeft" sqref="A1:J1"/>
    </sheetView>
  </sheetViews>
  <sheetFormatPr defaultRowHeight="30" customHeight="1"/>
  <cols>
    <col min="1" max="1" width="5.109375" style="16" customWidth="1"/>
    <col min="2" max="2" width="37.77734375" style="18" customWidth="1"/>
    <col min="3" max="3" width="19.33203125" style="22" customWidth="1"/>
    <col min="4" max="4" width="13" style="16" customWidth="1"/>
    <col min="5" max="5" width="9" style="16" customWidth="1"/>
    <col min="6" max="6" width="5.6640625" style="19" customWidth="1"/>
    <col min="7" max="7" width="7.33203125" style="19" customWidth="1"/>
    <col min="8" max="8" width="20.44140625" style="16" customWidth="1"/>
    <col min="9" max="9" width="14.88671875" style="16" customWidth="1"/>
    <col min="10" max="10" width="62.88671875" style="20" customWidth="1"/>
    <col min="11" max="16384" width="8.88671875" style="16"/>
  </cols>
  <sheetData>
    <row r="1" spans="1:10" ht="30" customHeight="1">
      <c r="A1" s="21" t="s">
        <v>203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7" customFormat="1" ht="30" customHeight="1">
      <c r="A2" s="12" t="s">
        <v>202</v>
      </c>
      <c r="B2" s="10" t="s">
        <v>0</v>
      </c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0" t="s">
        <v>8</v>
      </c>
    </row>
    <row r="3" spans="1:10" ht="30" customHeight="1">
      <c r="A3" s="4">
        <v>1</v>
      </c>
      <c r="B3" s="3" t="s">
        <v>201</v>
      </c>
      <c r="C3" s="3" t="s">
        <v>9</v>
      </c>
      <c r="D3" s="4" t="s">
        <v>10</v>
      </c>
      <c r="E3" s="4" t="s">
        <v>11</v>
      </c>
      <c r="F3" s="4">
        <v>1</v>
      </c>
      <c r="G3" s="4">
        <v>23</v>
      </c>
      <c r="H3" s="4" t="s">
        <v>12</v>
      </c>
      <c r="I3" s="4" t="s">
        <v>13</v>
      </c>
      <c r="J3" s="8" t="str">
        <f>HYPERLINK("https://mooc1.chaoxing.com/course-ans/courseportal/253953062.html", "https://mooc1.chaoxing.com/course-ans/courseportal/253953062.html")</f>
        <v>https://mooc1.chaoxing.com/course-ans/courseportal/253953062.html</v>
      </c>
    </row>
    <row r="4" spans="1:10" ht="30" customHeight="1">
      <c r="A4" s="4">
        <v>2</v>
      </c>
      <c r="B4" s="3" t="s">
        <v>14</v>
      </c>
      <c r="C4" s="3" t="s">
        <v>15</v>
      </c>
      <c r="D4" s="4" t="s">
        <v>16</v>
      </c>
      <c r="E4" s="4" t="s">
        <v>11</v>
      </c>
      <c r="F4" s="4">
        <v>1</v>
      </c>
      <c r="G4" s="4">
        <v>30</v>
      </c>
      <c r="H4" s="4" t="s">
        <v>12</v>
      </c>
      <c r="I4" s="4" t="s">
        <v>13</v>
      </c>
      <c r="J4" s="8" t="str">
        <f>HYPERLINK("https://mooc1.chaoxing.com/course-ans/courseportal/253953063.html", "https://mooc1.chaoxing.com/course-ans/courseportal/253953063.html")</f>
        <v>https://mooc1.chaoxing.com/course-ans/courseportal/253953063.html</v>
      </c>
    </row>
    <row r="5" spans="1:10" ht="30" customHeight="1">
      <c r="A5" s="4">
        <v>3</v>
      </c>
      <c r="B5" s="3" t="s">
        <v>17</v>
      </c>
      <c r="C5" s="3" t="s">
        <v>18</v>
      </c>
      <c r="D5" s="4" t="s">
        <v>19</v>
      </c>
      <c r="E5" s="4" t="s">
        <v>11</v>
      </c>
      <c r="F5" s="4">
        <v>1</v>
      </c>
      <c r="G5" s="4">
        <v>12</v>
      </c>
      <c r="H5" s="4" t="s">
        <v>12</v>
      </c>
      <c r="I5" s="4" t="s">
        <v>13</v>
      </c>
      <c r="J5" s="8" t="str">
        <f>HYPERLINK("https://mooc1.chaoxing.com/course-ans/courseportal/253953064.html", "https://mooc1.chaoxing.com/course-ans/courseportal/253953064.html")</f>
        <v>https://mooc1.chaoxing.com/course-ans/courseportal/253953064.html</v>
      </c>
    </row>
    <row r="6" spans="1:10" ht="30" customHeight="1">
      <c r="A6" s="4">
        <v>4</v>
      </c>
      <c r="B6" s="3" t="s">
        <v>20</v>
      </c>
      <c r="C6" s="3" t="s">
        <v>21</v>
      </c>
      <c r="D6" s="4" t="s">
        <v>22</v>
      </c>
      <c r="E6" s="4" t="s">
        <v>23</v>
      </c>
      <c r="F6" s="4">
        <v>1</v>
      </c>
      <c r="G6" s="4">
        <v>21</v>
      </c>
      <c r="H6" s="4" t="s">
        <v>12</v>
      </c>
      <c r="I6" s="4" t="s">
        <v>13</v>
      </c>
      <c r="J6" s="8" t="str">
        <f>HYPERLINK("https://mooc1.chaoxing.com/course-ans/courseportal/253953065.html", "https://mooc1.chaoxing.com/course-ans/courseportal/253953065.html")</f>
        <v>https://mooc1.chaoxing.com/course-ans/courseportal/253953065.html</v>
      </c>
    </row>
    <row r="7" spans="1:10" ht="30" customHeight="1">
      <c r="A7" s="4">
        <v>5</v>
      </c>
      <c r="B7" s="3" t="s">
        <v>24</v>
      </c>
      <c r="C7" s="3" t="s">
        <v>25</v>
      </c>
      <c r="D7" s="4" t="s">
        <v>26</v>
      </c>
      <c r="E7" s="4" t="s">
        <v>23</v>
      </c>
      <c r="F7" s="4">
        <v>1</v>
      </c>
      <c r="G7" s="4">
        <v>29</v>
      </c>
      <c r="H7" s="4" t="s">
        <v>12</v>
      </c>
      <c r="I7" s="4" t="s">
        <v>27</v>
      </c>
      <c r="J7" s="8" t="str">
        <f>HYPERLINK("https://coursehome.zhihuishu.com/courseHome/1000024650?ft=xk%23teachTeam#teachTeam", "https://coursehome.zhihuishu.com/courseHome/1000024650?ft=xk%23teachTeam#teachTeam")</f>
        <v>https://coursehome.zhihuishu.com/courseHome/1000024650?ft=xk%23teachTeam#teachTeam</v>
      </c>
    </row>
    <row r="8" spans="1:10" ht="30" customHeight="1">
      <c r="A8" s="4">
        <v>6</v>
      </c>
      <c r="B8" s="3" t="s">
        <v>28</v>
      </c>
      <c r="C8" s="3" t="s">
        <v>29</v>
      </c>
      <c r="D8" s="4" t="s">
        <v>30</v>
      </c>
      <c r="E8" s="4" t="s">
        <v>11</v>
      </c>
      <c r="F8" s="4">
        <v>1</v>
      </c>
      <c r="G8" s="4">
        <v>35</v>
      </c>
      <c r="H8" s="4" t="s">
        <v>12</v>
      </c>
      <c r="I8" s="4" t="s">
        <v>27</v>
      </c>
      <c r="J8" s="8" t="str">
        <f>HYPERLINK("https://coursehome.zhihuishu.com/courseHome/1000006388?ft=xk%23teachTeam#teachTeam", "https://coursehome.zhihuishu.com/courseHome/1000006388?ft=xk%23teachTeam#teachTeam")</f>
        <v>https://coursehome.zhihuishu.com/courseHome/1000006388?ft=xk%23teachTeam#teachTeam</v>
      </c>
    </row>
    <row r="9" spans="1:10" ht="30" customHeight="1">
      <c r="A9" s="4">
        <v>7</v>
      </c>
      <c r="B9" s="3" t="s">
        <v>31</v>
      </c>
      <c r="C9" s="3" t="s">
        <v>25</v>
      </c>
      <c r="D9" s="4" t="s">
        <v>32</v>
      </c>
      <c r="E9" s="4" t="s">
        <v>23</v>
      </c>
      <c r="F9" s="4">
        <v>1</v>
      </c>
      <c r="G9" s="4">
        <v>14</v>
      </c>
      <c r="H9" s="4" t="s">
        <v>12</v>
      </c>
      <c r="I9" s="4" t="s">
        <v>27</v>
      </c>
      <c r="J9" s="8" t="str">
        <f>HYPERLINK("https://coursehome.zhihuishu.com/courseHome/1000007126?ft=xk#teachTeam", "https://coursehome.zhihuishu.com/courseHome/1000007126?ft=xk#teachTeam")</f>
        <v>https://coursehome.zhihuishu.com/courseHome/1000007126?ft=xk#teachTeam</v>
      </c>
    </row>
    <row r="10" spans="1:10" ht="30" customHeight="1">
      <c r="A10" s="4">
        <v>8</v>
      </c>
      <c r="B10" s="3" t="s">
        <v>33</v>
      </c>
      <c r="C10" s="3" t="s">
        <v>34</v>
      </c>
      <c r="D10" s="4" t="s">
        <v>35</v>
      </c>
      <c r="E10" s="4" t="s">
        <v>11</v>
      </c>
      <c r="F10" s="4">
        <v>1</v>
      </c>
      <c r="G10" s="4">
        <v>38</v>
      </c>
      <c r="H10" s="4" t="s">
        <v>12</v>
      </c>
      <c r="I10" s="4" t="s">
        <v>27</v>
      </c>
      <c r="J10" s="8" t="str">
        <f>HYPERLINK("https://coursehome.zhihuishu.com/courseHome/1000006198#teachTeam", "https://coursehome.zhihuishu.com/courseHome/1000006198#teachTeam")</f>
        <v>https://coursehome.zhihuishu.com/courseHome/1000006198#teachTeam</v>
      </c>
    </row>
    <row r="11" spans="1:10" ht="30" customHeight="1">
      <c r="A11" s="13">
        <v>9</v>
      </c>
      <c r="B11" s="14" t="s">
        <v>36</v>
      </c>
      <c r="C11" s="14" t="s">
        <v>37</v>
      </c>
      <c r="D11" s="13" t="s">
        <v>38</v>
      </c>
      <c r="E11" s="13" t="s">
        <v>11</v>
      </c>
      <c r="F11" s="13">
        <v>1</v>
      </c>
      <c r="G11" s="13">
        <v>19</v>
      </c>
      <c r="H11" s="13" t="s">
        <v>39</v>
      </c>
      <c r="I11" s="13" t="s">
        <v>13</v>
      </c>
      <c r="J11" s="15" t="str">
        <f>HYPERLINK("https://mooc1.chaoxing.com/course-ans/courseportal/253953066.html", "https://mooc1.chaoxing.com/course-ans/courseportal/253953066.html")</f>
        <v>https://mooc1.chaoxing.com/course-ans/courseportal/253953066.html</v>
      </c>
    </row>
    <row r="12" spans="1:10" ht="30" customHeight="1">
      <c r="A12" s="13">
        <v>10</v>
      </c>
      <c r="B12" s="14" t="s">
        <v>40</v>
      </c>
      <c r="C12" s="14" t="s">
        <v>21</v>
      </c>
      <c r="D12" s="13" t="s">
        <v>41</v>
      </c>
      <c r="E12" s="13" t="s">
        <v>11</v>
      </c>
      <c r="F12" s="13">
        <v>1</v>
      </c>
      <c r="G12" s="13">
        <v>32</v>
      </c>
      <c r="H12" s="13" t="s">
        <v>39</v>
      </c>
      <c r="I12" s="13" t="s">
        <v>13</v>
      </c>
      <c r="J12" s="15" t="str">
        <f>HYPERLINK("https://mooc1.chaoxing.com/course-ans/courseportal/253953067.html", "https://mooc1.chaoxing.com/course-ans/courseportal/253953067.html")</f>
        <v>https://mooc1.chaoxing.com/course-ans/courseportal/253953067.html</v>
      </c>
    </row>
    <row r="13" spans="1:10" ht="30" customHeight="1">
      <c r="A13" s="13">
        <v>11</v>
      </c>
      <c r="B13" s="14" t="s">
        <v>42</v>
      </c>
      <c r="C13" s="14" t="s">
        <v>43</v>
      </c>
      <c r="D13" s="13" t="s">
        <v>44</v>
      </c>
      <c r="E13" s="13" t="s">
        <v>11</v>
      </c>
      <c r="F13" s="13">
        <v>1</v>
      </c>
      <c r="G13" s="13">
        <v>20</v>
      </c>
      <c r="H13" s="13" t="s">
        <v>39</v>
      </c>
      <c r="I13" s="13" t="s">
        <v>13</v>
      </c>
      <c r="J13" s="15" t="str">
        <f>HYPERLINK("https://mooc1.chaoxing.com/course-ans/courseportal/253953068.html", "https://mooc1.chaoxing.com/course-ans/courseportal/253953068.html")</f>
        <v>https://mooc1.chaoxing.com/course-ans/courseportal/253953068.html</v>
      </c>
    </row>
    <row r="14" spans="1:10" ht="30" customHeight="1">
      <c r="A14" s="13">
        <v>12</v>
      </c>
      <c r="B14" s="14" t="s">
        <v>45</v>
      </c>
      <c r="C14" s="14" t="s">
        <v>46</v>
      </c>
      <c r="D14" s="13" t="s">
        <v>47</v>
      </c>
      <c r="E14" s="13" t="s">
        <v>11</v>
      </c>
      <c r="F14" s="13">
        <v>1</v>
      </c>
      <c r="G14" s="13">
        <v>16</v>
      </c>
      <c r="H14" s="13" t="s">
        <v>39</v>
      </c>
      <c r="I14" s="13" t="s">
        <v>13</v>
      </c>
      <c r="J14" s="15" t="str">
        <f>HYPERLINK("https://mooc1.chaoxing.com/course-ans/courseportal/253953069.html", "https://mooc1.chaoxing.com/course-ans/courseportal/253953069.html")</f>
        <v>https://mooc1.chaoxing.com/course-ans/courseportal/253953069.html</v>
      </c>
    </row>
    <row r="15" spans="1:10" ht="30" customHeight="1">
      <c r="A15" s="13">
        <v>13</v>
      </c>
      <c r="B15" s="14" t="s">
        <v>48</v>
      </c>
      <c r="C15" s="14" t="s">
        <v>49</v>
      </c>
      <c r="D15" s="13" t="s">
        <v>50</v>
      </c>
      <c r="E15" s="13" t="s">
        <v>11</v>
      </c>
      <c r="F15" s="13">
        <v>1</v>
      </c>
      <c r="G15" s="13">
        <v>27</v>
      </c>
      <c r="H15" s="13" t="s">
        <v>39</v>
      </c>
      <c r="I15" s="13" t="s">
        <v>13</v>
      </c>
      <c r="J15" s="15" t="str">
        <f>HYPERLINK("https://mooc1.chaoxing.com/course-ans/courseportal/253953078.html", "https://mooc1.chaoxing.com/course-ans/courseportal/253953078.html")</f>
        <v>https://mooc1.chaoxing.com/course-ans/courseportal/253953078.html</v>
      </c>
    </row>
    <row r="16" spans="1:10" ht="30" customHeight="1">
      <c r="A16" s="13">
        <v>14</v>
      </c>
      <c r="B16" s="14" t="s">
        <v>51</v>
      </c>
      <c r="C16" s="14" t="s">
        <v>37</v>
      </c>
      <c r="D16" s="13" t="s">
        <v>52</v>
      </c>
      <c r="E16" s="13" t="s">
        <v>11</v>
      </c>
      <c r="F16" s="13">
        <v>1</v>
      </c>
      <c r="G16" s="13">
        <v>31</v>
      </c>
      <c r="H16" s="13" t="s">
        <v>39</v>
      </c>
      <c r="I16" s="13" t="s">
        <v>13</v>
      </c>
      <c r="J16" s="15" t="str">
        <f>HYPERLINK("https://mooc1.chaoxing.com/course-ans/courseportal/253953080.html", "https://mooc1.chaoxing.com/course-ans/courseportal/253953080.html")</f>
        <v>https://mooc1.chaoxing.com/course-ans/courseportal/253953080.html</v>
      </c>
    </row>
    <row r="17" spans="1:10" ht="30" customHeight="1">
      <c r="A17" s="13">
        <v>15</v>
      </c>
      <c r="B17" s="14" t="s">
        <v>53</v>
      </c>
      <c r="C17" s="14" t="s">
        <v>54</v>
      </c>
      <c r="D17" s="13" t="s">
        <v>55</v>
      </c>
      <c r="E17" s="13" t="s">
        <v>11</v>
      </c>
      <c r="F17" s="13">
        <v>1</v>
      </c>
      <c r="G17" s="13">
        <v>10</v>
      </c>
      <c r="H17" s="13" t="s">
        <v>39</v>
      </c>
      <c r="I17" s="13" t="s">
        <v>13</v>
      </c>
      <c r="J17" s="15" t="str">
        <f>HYPERLINK("https://mooc1.chaoxing.com/course-ans/courseportal/253953083.html", "https://mooc1.chaoxing.com/course-ans/courseportal/253953083.html")</f>
        <v>https://mooc1.chaoxing.com/course-ans/courseportal/253953083.html</v>
      </c>
    </row>
    <row r="18" spans="1:10" ht="30" customHeight="1">
      <c r="A18" s="13">
        <v>16</v>
      </c>
      <c r="B18" s="14" t="s">
        <v>56</v>
      </c>
      <c r="C18" s="14" t="s">
        <v>57</v>
      </c>
      <c r="D18" s="13" t="s">
        <v>58</v>
      </c>
      <c r="E18" s="13" t="s">
        <v>11</v>
      </c>
      <c r="F18" s="13">
        <v>1</v>
      </c>
      <c r="G18" s="13">
        <v>10</v>
      </c>
      <c r="H18" s="13" t="s">
        <v>39</v>
      </c>
      <c r="I18" s="13" t="s">
        <v>13</v>
      </c>
      <c r="J18" s="15" t="str">
        <f>HYPERLINK("https://mooc1.chaoxing.com/course-ans/courseportal/253953087.html", "https://mooc1.chaoxing.com/course-ans/courseportal/253953087.html")</f>
        <v>https://mooc1.chaoxing.com/course-ans/courseportal/253953087.html</v>
      </c>
    </row>
    <row r="19" spans="1:10" ht="30" customHeight="1">
      <c r="A19" s="13">
        <v>17</v>
      </c>
      <c r="B19" s="14" t="s">
        <v>59</v>
      </c>
      <c r="C19" s="14" t="s">
        <v>60</v>
      </c>
      <c r="D19" s="13" t="s">
        <v>61</v>
      </c>
      <c r="E19" s="13" t="s">
        <v>11</v>
      </c>
      <c r="F19" s="13">
        <v>1</v>
      </c>
      <c r="G19" s="13">
        <v>16</v>
      </c>
      <c r="H19" s="13" t="s">
        <v>39</v>
      </c>
      <c r="I19" s="13" t="s">
        <v>13</v>
      </c>
      <c r="J19" s="15" t="str">
        <f>HYPERLINK("https://mooc1.chaoxing.com/course-ans/courseportal/253953089.html", "https://mooc1.chaoxing.com/course-ans/courseportal/253953089.html")</f>
        <v>https://mooc1.chaoxing.com/course-ans/courseportal/253953089.html</v>
      </c>
    </row>
    <row r="20" spans="1:10" ht="30" customHeight="1">
      <c r="A20" s="13">
        <v>18</v>
      </c>
      <c r="B20" s="14" t="s">
        <v>62</v>
      </c>
      <c r="C20" s="14" t="s">
        <v>63</v>
      </c>
      <c r="D20" s="13" t="s">
        <v>64</v>
      </c>
      <c r="E20" s="13" t="s">
        <v>11</v>
      </c>
      <c r="F20" s="13">
        <v>1</v>
      </c>
      <c r="G20" s="13">
        <v>21</v>
      </c>
      <c r="H20" s="13" t="s">
        <v>39</v>
      </c>
      <c r="I20" s="13" t="s">
        <v>13</v>
      </c>
      <c r="J20" s="15" t="str">
        <f>HYPERLINK("https://mooc1.chaoxing.com/course-ans/courseportal/253953119.html", "https://mooc1.chaoxing.com/course-ans/courseportal/253953119.html")</f>
        <v>https://mooc1.chaoxing.com/course-ans/courseportal/253953119.html</v>
      </c>
    </row>
    <row r="21" spans="1:10" ht="30" customHeight="1">
      <c r="A21" s="13">
        <v>19</v>
      </c>
      <c r="B21" s="14" t="s">
        <v>65</v>
      </c>
      <c r="C21" s="14" t="s">
        <v>66</v>
      </c>
      <c r="D21" s="13" t="s">
        <v>67</v>
      </c>
      <c r="E21" s="13" t="s">
        <v>68</v>
      </c>
      <c r="F21" s="13">
        <v>1</v>
      </c>
      <c r="G21" s="13">
        <v>10</v>
      </c>
      <c r="H21" s="13" t="s">
        <v>39</v>
      </c>
      <c r="I21" s="13" t="s">
        <v>13</v>
      </c>
      <c r="J21" s="15" t="str">
        <f>HYPERLINK("https://mooc1.chaoxing.com/course-ans/courseportal/253953120.html", "https://mooc1.chaoxing.com/course-ans/courseportal/253953120.html")</f>
        <v>https://mooc1.chaoxing.com/course-ans/courseportal/253953120.html</v>
      </c>
    </row>
    <row r="22" spans="1:10" ht="30" customHeight="1">
      <c r="A22" s="13">
        <v>20</v>
      </c>
      <c r="B22" s="14" t="s">
        <v>69</v>
      </c>
      <c r="C22" s="14" t="s">
        <v>70</v>
      </c>
      <c r="D22" s="13" t="s">
        <v>71</v>
      </c>
      <c r="E22" s="13" t="s">
        <v>11</v>
      </c>
      <c r="F22" s="13">
        <v>1</v>
      </c>
      <c r="G22" s="13">
        <v>21</v>
      </c>
      <c r="H22" s="13" t="s">
        <v>39</v>
      </c>
      <c r="I22" s="13" t="s">
        <v>13</v>
      </c>
      <c r="J22" s="15" t="str">
        <f>HYPERLINK("https://mooc1.chaoxing.com/course-ans/courseportal/253953121.html", "https://mooc1.chaoxing.com/course-ans/courseportal/253953121.html")</f>
        <v>https://mooc1.chaoxing.com/course-ans/courseportal/253953121.html</v>
      </c>
    </row>
    <row r="23" spans="1:10" ht="30" customHeight="1">
      <c r="A23" s="13">
        <v>21</v>
      </c>
      <c r="B23" s="14" t="s">
        <v>72</v>
      </c>
      <c r="C23" s="14" t="s">
        <v>73</v>
      </c>
      <c r="D23" s="13" t="s">
        <v>74</v>
      </c>
      <c r="E23" s="13" t="s">
        <v>23</v>
      </c>
      <c r="F23" s="13">
        <v>1</v>
      </c>
      <c r="G23" s="13">
        <v>13</v>
      </c>
      <c r="H23" s="13" t="s">
        <v>39</v>
      </c>
      <c r="I23" s="13" t="s">
        <v>13</v>
      </c>
      <c r="J23" s="15" t="str">
        <f>HYPERLINK("https://mooc1.chaoxing.com/course-ans/courseportal/253953122.html", "https://mooc1.chaoxing.com/course-ans/courseportal/253953122.html")</f>
        <v>https://mooc1.chaoxing.com/course-ans/courseportal/253953122.html</v>
      </c>
    </row>
    <row r="24" spans="1:10" ht="30" customHeight="1">
      <c r="A24" s="13">
        <v>22</v>
      </c>
      <c r="B24" s="14" t="s">
        <v>75</v>
      </c>
      <c r="C24" s="14" t="s">
        <v>76</v>
      </c>
      <c r="D24" s="13" t="s">
        <v>77</v>
      </c>
      <c r="E24" s="13" t="s">
        <v>11</v>
      </c>
      <c r="F24" s="13">
        <v>1</v>
      </c>
      <c r="G24" s="13">
        <v>29</v>
      </c>
      <c r="H24" s="13" t="s">
        <v>39</v>
      </c>
      <c r="I24" s="13" t="s">
        <v>27</v>
      </c>
      <c r="J24" s="15" t="str">
        <f>HYPERLINK("https://wisdomh5.zhihuishu.com/course/index/1997291848577339392?courseId=1000006293&amp;ft=xk&amp;mapVersion=0", "https://wisdomh5.zhihuishu.com/course/index/1997291848577339392?courseId=1000006293&amp;ft=xk&amp;mapVersion=0")</f>
        <v>https://wisdomh5.zhihuishu.com/course/index/1997291848577339392?courseId=1000006293&amp;ft=xk&amp;mapVersion=0</v>
      </c>
    </row>
    <row r="25" spans="1:10" ht="30" customHeight="1">
      <c r="A25" s="13">
        <v>23</v>
      </c>
      <c r="B25" s="14" t="s">
        <v>78</v>
      </c>
      <c r="C25" s="14" t="s">
        <v>79</v>
      </c>
      <c r="D25" s="13" t="s">
        <v>80</v>
      </c>
      <c r="E25" s="13" t="s">
        <v>11</v>
      </c>
      <c r="F25" s="13">
        <v>1</v>
      </c>
      <c r="G25" s="13">
        <v>38</v>
      </c>
      <c r="H25" s="13" t="s">
        <v>39</v>
      </c>
      <c r="I25" s="13" t="s">
        <v>27</v>
      </c>
      <c r="J25" s="15" t="str">
        <f>HYPERLINK("https://coursehome.zhihuishu.com/courseHome/1000006371?ft=xk#teachTeam", "https://coursehome.zhihuishu.com/courseHome/1000006371?ft=xk#teachTeam")</f>
        <v>https://coursehome.zhihuishu.com/courseHome/1000006371?ft=xk#teachTeam</v>
      </c>
    </row>
    <row r="26" spans="1:10" ht="30" customHeight="1">
      <c r="A26" s="13">
        <v>24</v>
      </c>
      <c r="B26" s="14" t="s">
        <v>81</v>
      </c>
      <c r="C26" s="14" t="s">
        <v>37</v>
      </c>
      <c r="D26" s="13" t="s">
        <v>82</v>
      </c>
      <c r="E26" s="13" t="s">
        <v>11</v>
      </c>
      <c r="F26" s="13">
        <v>1</v>
      </c>
      <c r="G26" s="13">
        <v>29</v>
      </c>
      <c r="H26" s="13" t="s">
        <v>39</v>
      </c>
      <c r="I26" s="13" t="s">
        <v>27</v>
      </c>
      <c r="J26" s="15" t="str">
        <f>HYPERLINK("https://coursehome.zhihuishu.com/courseHome/1000006414?ft=xk#teachTeam", "https://coursehome.zhihuishu.com/courseHome/1000006414?ft=xk#teachTeam")</f>
        <v>https://coursehome.zhihuishu.com/courseHome/1000006414?ft=xk#teachTeam</v>
      </c>
    </row>
    <row r="27" spans="1:10" ht="30" customHeight="1">
      <c r="A27" s="13">
        <v>25</v>
      </c>
      <c r="B27" s="14" t="s">
        <v>83</v>
      </c>
      <c r="C27" s="14" t="s">
        <v>84</v>
      </c>
      <c r="D27" s="13" t="s">
        <v>85</v>
      </c>
      <c r="E27" s="13" t="s">
        <v>11</v>
      </c>
      <c r="F27" s="13">
        <v>1</v>
      </c>
      <c r="G27" s="13">
        <v>34</v>
      </c>
      <c r="H27" s="13" t="s">
        <v>39</v>
      </c>
      <c r="I27" s="13" t="s">
        <v>27</v>
      </c>
      <c r="J27" s="15" t="str">
        <f>HYPERLINK("https://coursehome.zhihuishu.com/courseHome/1000006265#teachTeam", "https://coursehome.zhihuishu.com/courseHome/1000006265#teachTeam")</f>
        <v>https://coursehome.zhihuishu.com/courseHome/1000006265#teachTeam</v>
      </c>
    </row>
    <row r="28" spans="1:10" ht="30" customHeight="1">
      <c r="A28" s="13">
        <v>26</v>
      </c>
      <c r="B28" s="14" t="s">
        <v>86</v>
      </c>
      <c r="C28" s="14" t="s">
        <v>18</v>
      </c>
      <c r="D28" s="13" t="s">
        <v>87</v>
      </c>
      <c r="E28" s="13" t="s">
        <v>23</v>
      </c>
      <c r="F28" s="13">
        <v>1</v>
      </c>
      <c r="G28" s="13">
        <v>29</v>
      </c>
      <c r="H28" s="13" t="s">
        <v>39</v>
      </c>
      <c r="I28" s="13" t="s">
        <v>27</v>
      </c>
      <c r="J28" s="15" t="str">
        <f>HYPERLINK("https://wisdomh5.zhihuishu.com/course/index/1969273658613272576?courseId=1000128448&amp;mapVersion=0", "https://wisdomh5.zhihuishu.com/course/index/1969273658613272576?courseId=1000128448&amp;mapVersion=0")</f>
        <v>https://wisdomh5.zhihuishu.com/course/index/1969273658613272576?courseId=1000128448&amp;mapVersion=0</v>
      </c>
    </row>
    <row r="29" spans="1:10" ht="30" customHeight="1">
      <c r="A29" s="13">
        <v>27</v>
      </c>
      <c r="B29" s="14" t="s">
        <v>88</v>
      </c>
      <c r="C29" s="14" t="s">
        <v>18</v>
      </c>
      <c r="D29" s="13" t="s">
        <v>89</v>
      </c>
      <c r="E29" s="13" t="s">
        <v>23</v>
      </c>
      <c r="F29" s="13">
        <v>1</v>
      </c>
      <c r="G29" s="13">
        <v>31</v>
      </c>
      <c r="H29" s="13" t="s">
        <v>39</v>
      </c>
      <c r="I29" s="13" t="s">
        <v>27</v>
      </c>
      <c r="J29" s="15" t="str">
        <f>HYPERLINK("https://wisdomh5.zhihuishu.com/course/index/1971117239751909376?courseId=1000128449&amp;mapVersion=0", "https://wisdomh5.zhihuishu.com/course/index/1971117239751909376?courseId=1000128449&amp;mapVersion=0")</f>
        <v>https://wisdomh5.zhihuishu.com/course/index/1971117239751909376?courseId=1000128449&amp;mapVersion=0</v>
      </c>
    </row>
    <row r="30" spans="1:10" ht="30" customHeight="1">
      <c r="A30" s="13">
        <v>28</v>
      </c>
      <c r="B30" s="14" t="s">
        <v>90</v>
      </c>
      <c r="C30" s="14" t="s">
        <v>18</v>
      </c>
      <c r="D30" s="13" t="s">
        <v>91</v>
      </c>
      <c r="E30" s="13" t="s">
        <v>11</v>
      </c>
      <c r="F30" s="13">
        <v>1</v>
      </c>
      <c r="G30" s="13">
        <v>32</v>
      </c>
      <c r="H30" s="13" t="s">
        <v>39</v>
      </c>
      <c r="I30" s="13" t="s">
        <v>27</v>
      </c>
      <c r="J30" s="15" t="str">
        <f>HYPERLINK("https://wisdomh5.zhihuishu.com/course/index/1969245572731604992?courseId=1000128447&amp;mapVersion=0", "https://wisdomh5.zhihuishu.com/course/index/1969245572731604992?courseId=1000128447&amp;mapVersion=0")</f>
        <v>https://wisdomh5.zhihuishu.com/course/index/1969245572731604992?courseId=1000128447&amp;mapVersion=0</v>
      </c>
    </row>
    <row r="31" spans="1:10" ht="30" customHeight="1">
      <c r="A31" s="13">
        <v>29</v>
      </c>
      <c r="B31" s="14" t="s">
        <v>92</v>
      </c>
      <c r="C31" s="14" t="s">
        <v>18</v>
      </c>
      <c r="D31" s="13" t="s">
        <v>93</v>
      </c>
      <c r="E31" s="13" t="s">
        <v>11</v>
      </c>
      <c r="F31" s="13">
        <v>1</v>
      </c>
      <c r="G31" s="13">
        <v>28</v>
      </c>
      <c r="H31" s="13" t="s">
        <v>39</v>
      </c>
      <c r="I31" s="13" t="s">
        <v>27</v>
      </c>
      <c r="J31" s="15" t="str">
        <f>HYPERLINK("https://wisdomh5.zhihuishu.com/course/index/1972558904256663552?courseId=1000144057&amp;mapVersion=0", "https://wisdomh5.zhihuishu.com/course/index/1972558904256663552?courseId=1000144057&amp;mapVersion=0")</f>
        <v>https://wisdomh5.zhihuishu.com/course/index/1972558904256663552?courseId=1000144057&amp;mapVersion=0</v>
      </c>
    </row>
    <row r="32" spans="1:10" ht="30" customHeight="1">
      <c r="A32" s="13">
        <v>30</v>
      </c>
      <c r="B32" s="14" t="s">
        <v>94</v>
      </c>
      <c r="C32" s="14" t="s">
        <v>95</v>
      </c>
      <c r="D32" s="13" t="s">
        <v>96</v>
      </c>
      <c r="E32" s="13" t="s">
        <v>11</v>
      </c>
      <c r="F32" s="13">
        <v>1</v>
      </c>
      <c r="G32" s="13">
        <v>17</v>
      </c>
      <c r="H32" s="13" t="s">
        <v>39</v>
      </c>
      <c r="I32" s="13" t="s">
        <v>27</v>
      </c>
      <c r="J32" s="15" t="str">
        <f>HYPERLINK("https://coursehome.zhihuishu.com/courseHome/1000000513#teachTeam", "https://coursehome.zhihuishu.com/courseHome/1000000513#teachTeam")</f>
        <v>https://coursehome.zhihuishu.com/courseHome/1000000513#teachTeam</v>
      </c>
    </row>
    <row r="33" spans="1:10" ht="30" customHeight="1">
      <c r="A33" s="6">
        <v>31</v>
      </c>
      <c r="B33" s="5" t="s">
        <v>97</v>
      </c>
      <c r="C33" s="5" t="s">
        <v>98</v>
      </c>
      <c r="D33" s="6" t="s">
        <v>99</v>
      </c>
      <c r="E33" s="6" t="s">
        <v>11</v>
      </c>
      <c r="F33" s="6">
        <v>1</v>
      </c>
      <c r="G33" s="6">
        <v>21</v>
      </c>
      <c r="H33" s="6" t="s">
        <v>100</v>
      </c>
      <c r="I33" s="6" t="s">
        <v>13</v>
      </c>
      <c r="J33" s="9" t="str">
        <f>HYPERLINK("https://mooc1.chaoxing.com/course-ans/courseportal/253953071.html", "https://mooc1.chaoxing.com/course-ans/courseportal/253953071.html")</f>
        <v>https://mooc1.chaoxing.com/course-ans/courseportal/253953071.html</v>
      </c>
    </row>
    <row r="34" spans="1:10" ht="30" customHeight="1">
      <c r="A34" s="6">
        <v>32</v>
      </c>
      <c r="B34" s="5" t="s">
        <v>101</v>
      </c>
      <c r="C34" s="5" t="s">
        <v>49</v>
      </c>
      <c r="D34" s="6" t="s">
        <v>102</v>
      </c>
      <c r="E34" s="6" t="s">
        <v>11</v>
      </c>
      <c r="F34" s="6">
        <v>1</v>
      </c>
      <c r="G34" s="6">
        <v>24</v>
      </c>
      <c r="H34" s="6" t="s">
        <v>100</v>
      </c>
      <c r="I34" s="6" t="s">
        <v>13</v>
      </c>
      <c r="J34" s="9" t="str">
        <f>HYPERLINK("https://mooc1.chaoxing.com/course-ans/courseportal/253953072.html", "https://mooc1.chaoxing.com/course-ans/courseportal/253953072.html")</f>
        <v>https://mooc1.chaoxing.com/course-ans/courseportal/253953072.html</v>
      </c>
    </row>
    <row r="35" spans="1:10" ht="30" customHeight="1">
      <c r="A35" s="6">
        <v>33</v>
      </c>
      <c r="B35" s="5" t="s">
        <v>103</v>
      </c>
      <c r="C35" s="5" t="s">
        <v>49</v>
      </c>
      <c r="D35" s="6" t="s">
        <v>104</v>
      </c>
      <c r="E35" s="6" t="s">
        <v>11</v>
      </c>
      <c r="F35" s="6">
        <v>1</v>
      </c>
      <c r="G35" s="6">
        <v>22</v>
      </c>
      <c r="H35" s="6" t="s">
        <v>100</v>
      </c>
      <c r="I35" s="6" t="s">
        <v>13</v>
      </c>
      <c r="J35" s="9" t="str">
        <f>HYPERLINK("https://mooc1.chaoxing.com/course-ans/courseportal/253953073.html", "https://mooc1.chaoxing.com/course-ans/courseportal/253953073.html")</f>
        <v>https://mooc1.chaoxing.com/course-ans/courseportal/253953073.html</v>
      </c>
    </row>
    <row r="36" spans="1:10" ht="30" customHeight="1">
      <c r="A36" s="6">
        <v>34</v>
      </c>
      <c r="B36" s="5" t="s">
        <v>105</v>
      </c>
      <c r="C36" s="5" t="s">
        <v>49</v>
      </c>
      <c r="D36" s="6" t="s">
        <v>106</v>
      </c>
      <c r="E36" s="6" t="s">
        <v>11</v>
      </c>
      <c r="F36" s="6">
        <v>1</v>
      </c>
      <c r="G36" s="6">
        <v>33</v>
      </c>
      <c r="H36" s="6" t="s">
        <v>100</v>
      </c>
      <c r="I36" s="6" t="s">
        <v>13</v>
      </c>
      <c r="J36" s="9" t="str">
        <f>HYPERLINK("https://mooc1.chaoxing.com/course-ans/courseportal/253953074.html", "https://mooc1.chaoxing.com/course-ans/courseportal/253953074.html")</f>
        <v>https://mooc1.chaoxing.com/course-ans/courseportal/253953074.html</v>
      </c>
    </row>
    <row r="37" spans="1:10" ht="30" customHeight="1">
      <c r="A37" s="6">
        <v>35</v>
      </c>
      <c r="B37" s="5" t="s">
        <v>107</v>
      </c>
      <c r="C37" s="5" t="s">
        <v>49</v>
      </c>
      <c r="D37" s="6" t="s">
        <v>108</v>
      </c>
      <c r="E37" s="6" t="s">
        <v>11</v>
      </c>
      <c r="F37" s="6">
        <v>1</v>
      </c>
      <c r="G37" s="6">
        <v>22</v>
      </c>
      <c r="H37" s="6" t="s">
        <v>100</v>
      </c>
      <c r="I37" s="6" t="s">
        <v>13</v>
      </c>
      <c r="J37" s="9" t="str">
        <f>HYPERLINK("https://mooc1.chaoxing.com/course-ans/courseportal/253953075.html", "https://mooc1.chaoxing.com/course-ans/courseportal/253953075.html")</f>
        <v>https://mooc1.chaoxing.com/course-ans/courseportal/253953075.html</v>
      </c>
    </row>
    <row r="38" spans="1:10" ht="30" customHeight="1">
      <c r="A38" s="6">
        <v>36</v>
      </c>
      <c r="B38" s="5" t="s">
        <v>109</v>
      </c>
      <c r="C38" s="5" t="s">
        <v>49</v>
      </c>
      <c r="D38" s="6" t="s">
        <v>108</v>
      </c>
      <c r="E38" s="6" t="s">
        <v>11</v>
      </c>
      <c r="F38" s="6">
        <v>1</v>
      </c>
      <c r="G38" s="6">
        <v>21</v>
      </c>
      <c r="H38" s="6" t="s">
        <v>100</v>
      </c>
      <c r="I38" s="6" t="s">
        <v>13</v>
      </c>
      <c r="J38" s="9" t="str">
        <f>HYPERLINK("https://mooc1.chaoxing.com/course-ans/courseportal/253953076.html", "https://mooc1.chaoxing.com/course-ans/courseportal/253953076.html")</f>
        <v>https://mooc1.chaoxing.com/course-ans/courseportal/253953076.html</v>
      </c>
    </row>
    <row r="39" spans="1:10" ht="30" customHeight="1">
      <c r="A39" s="6">
        <v>37</v>
      </c>
      <c r="B39" s="5" t="s">
        <v>111</v>
      </c>
      <c r="C39" s="5" t="s">
        <v>43</v>
      </c>
      <c r="D39" s="6" t="s">
        <v>112</v>
      </c>
      <c r="E39" s="6" t="s">
        <v>23</v>
      </c>
      <c r="F39" s="6">
        <v>1</v>
      </c>
      <c r="G39" s="6">
        <v>12</v>
      </c>
      <c r="H39" s="6" t="s">
        <v>100</v>
      </c>
      <c r="I39" s="6" t="s">
        <v>13</v>
      </c>
      <c r="J39" s="9" t="str">
        <f>HYPERLINK("https://mooc1.chaoxing.com/course-ans/courseportal/253953107.html", "https://mooc1.chaoxing.com/course-ans/courseportal/253953107.html")</f>
        <v>https://mooc1.chaoxing.com/course-ans/courseportal/253953107.html</v>
      </c>
    </row>
    <row r="40" spans="1:10" ht="30" customHeight="1">
      <c r="A40" s="6">
        <v>38</v>
      </c>
      <c r="B40" s="5" t="s">
        <v>113</v>
      </c>
      <c r="C40" s="5" t="s">
        <v>34</v>
      </c>
      <c r="D40" s="6" t="s">
        <v>114</v>
      </c>
      <c r="E40" s="6" t="s">
        <v>11</v>
      </c>
      <c r="F40" s="6">
        <v>1</v>
      </c>
      <c r="G40" s="6">
        <v>26</v>
      </c>
      <c r="H40" s="6" t="s">
        <v>100</v>
      </c>
      <c r="I40" s="6" t="s">
        <v>13</v>
      </c>
      <c r="J40" s="9" t="str">
        <f>HYPERLINK("https://mooc1.chaoxing.com/course-ans/courseportal/253953110.html", "https://mooc1.chaoxing.com/course-ans/courseportal/253953110.html")</f>
        <v>https://mooc1.chaoxing.com/course-ans/courseportal/253953110.html</v>
      </c>
    </row>
    <row r="41" spans="1:10" ht="30" customHeight="1">
      <c r="A41" s="6">
        <v>39</v>
      </c>
      <c r="B41" s="5" t="s">
        <v>115</v>
      </c>
      <c r="C41" s="5" t="s">
        <v>84</v>
      </c>
      <c r="D41" s="6" t="s">
        <v>116</v>
      </c>
      <c r="E41" s="6" t="s">
        <v>68</v>
      </c>
      <c r="F41" s="6">
        <v>1</v>
      </c>
      <c r="G41" s="6">
        <v>30</v>
      </c>
      <c r="H41" s="6" t="s">
        <v>100</v>
      </c>
      <c r="I41" s="6" t="s">
        <v>27</v>
      </c>
      <c r="J41" s="9" t="str">
        <f>HYPERLINK("https://coursehome.zhihuishu.com/courseHome/1000007418?ft=xk#teachTeam", "https://coursehome.zhihuishu.com/courseHome/1000007418?ft=xk#teachTeam")</f>
        <v>https://coursehome.zhihuishu.com/courseHome/1000007418?ft=xk#teachTeam</v>
      </c>
    </row>
    <row r="42" spans="1:10" ht="30" customHeight="1">
      <c r="A42" s="6">
        <v>40</v>
      </c>
      <c r="B42" s="5" t="s">
        <v>117</v>
      </c>
      <c r="C42" s="5" t="s">
        <v>37</v>
      </c>
      <c r="D42" s="6" t="s">
        <v>118</v>
      </c>
      <c r="E42" s="6" t="s">
        <v>11</v>
      </c>
      <c r="F42" s="6">
        <v>1</v>
      </c>
      <c r="G42" s="6">
        <v>30</v>
      </c>
      <c r="H42" s="6" t="s">
        <v>100</v>
      </c>
      <c r="I42" s="6" t="s">
        <v>27</v>
      </c>
      <c r="J42" s="9" t="str">
        <f>HYPERLINK("https://wisdomh5.zhihuishu.com/course/index/1892459441257844736?courseId=1000006387&amp;ft=xk&amp;mapVersion=0", "https://wisdomh5.zhihuishu.com/course/index/1892459441257844736?courseId=1000006387&amp;ft=xk&amp;mapVersion=0")</f>
        <v>https://wisdomh5.zhihuishu.com/course/index/1892459441257844736?courseId=1000006387&amp;ft=xk&amp;mapVersion=0</v>
      </c>
    </row>
    <row r="43" spans="1:10" ht="30" customHeight="1">
      <c r="A43" s="6">
        <v>41</v>
      </c>
      <c r="B43" s="5" t="s">
        <v>119</v>
      </c>
      <c r="C43" s="5" t="s">
        <v>49</v>
      </c>
      <c r="D43" s="6" t="s">
        <v>120</v>
      </c>
      <c r="E43" s="6" t="s">
        <v>11</v>
      </c>
      <c r="F43" s="6">
        <v>1</v>
      </c>
      <c r="G43" s="6">
        <v>30</v>
      </c>
      <c r="H43" s="6" t="s">
        <v>100</v>
      </c>
      <c r="I43" s="6" t="s">
        <v>27</v>
      </c>
      <c r="J43" s="9" t="str">
        <f>HYPERLINK("https://wisdomh5.zhihuishu.com/course/index/1878685072702443520?courseId=1000006409&amp;ft=xk&amp;mapVersion=0", "https://wisdomh5.zhihuishu.com/course/index/1878685072702443520?courseId=1000006409&amp;ft=xk&amp;mapVersion=0")</f>
        <v>https://wisdomh5.zhihuishu.com/course/index/1878685072702443520?courseId=1000006409&amp;ft=xk&amp;mapVersion=0</v>
      </c>
    </row>
    <row r="44" spans="1:10" ht="30" customHeight="1">
      <c r="A44" s="6">
        <v>42</v>
      </c>
      <c r="B44" s="5" t="s">
        <v>121</v>
      </c>
      <c r="C44" s="5" t="s">
        <v>122</v>
      </c>
      <c r="D44" s="6" t="s">
        <v>123</v>
      </c>
      <c r="E44" s="6" t="s">
        <v>11</v>
      </c>
      <c r="F44" s="6">
        <v>1</v>
      </c>
      <c r="G44" s="6">
        <v>33</v>
      </c>
      <c r="H44" s="6" t="s">
        <v>100</v>
      </c>
      <c r="I44" s="6" t="s">
        <v>27</v>
      </c>
      <c r="J44" s="9" t="str">
        <f>HYPERLINK("https://wisdomh5.zhihuishu.com/course/index/1922104654796296192?courseId=1000006262&amp;ft=xk&amp;mapVersion=0", "https://wisdomh5.zhihuishu.com/course/index/1922104654796296192?courseId=1000006262&amp;ft=xk&amp;mapVersion=0")</f>
        <v>https://wisdomh5.zhihuishu.com/course/index/1922104654796296192?courseId=1000006262&amp;ft=xk&amp;mapVersion=0</v>
      </c>
    </row>
    <row r="45" spans="1:10" ht="30" customHeight="1">
      <c r="A45" s="6">
        <v>43</v>
      </c>
      <c r="B45" s="5" t="s">
        <v>124</v>
      </c>
      <c r="C45" s="5" t="s">
        <v>125</v>
      </c>
      <c r="D45" s="6" t="s">
        <v>126</v>
      </c>
      <c r="E45" s="6" t="s">
        <v>11</v>
      </c>
      <c r="F45" s="6">
        <v>1</v>
      </c>
      <c r="G45" s="6">
        <v>35</v>
      </c>
      <c r="H45" s="6" t="s">
        <v>100</v>
      </c>
      <c r="I45" s="6" t="s">
        <v>27</v>
      </c>
      <c r="J45" s="9" t="str">
        <f>HYPERLINK("https://coursehome.zhihuishu.com/courseHome/1000006828#teachTeam", "https://coursehome.zhihuishu.com/courseHome/1000006828#teachTeam")</f>
        <v>https://coursehome.zhihuishu.com/courseHome/1000006828#teachTeam</v>
      </c>
    </row>
    <row r="46" spans="1:10" ht="30" customHeight="1">
      <c r="A46" s="4">
        <v>44</v>
      </c>
      <c r="B46" s="3" t="s">
        <v>127</v>
      </c>
      <c r="C46" s="3" t="s">
        <v>128</v>
      </c>
      <c r="D46" s="4" t="s">
        <v>129</v>
      </c>
      <c r="E46" s="4" t="s">
        <v>11</v>
      </c>
      <c r="F46" s="4">
        <v>1</v>
      </c>
      <c r="G46" s="4">
        <v>11</v>
      </c>
      <c r="H46" s="4" t="s">
        <v>130</v>
      </c>
      <c r="I46" s="4" t="s">
        <v>13</v>
      </c>
      <c r="J46" s="8" t="str">
        <f>HYPERLINK("https://mooc1.chaoxing.com/course-ans/courseportal/253953095.html", "https://mooc1.chaoxing.com/course-ans/courseportal/253953095.html")</f>
        <v>https://mooc1.chaoxing.com/course-ans/courseportal/253953095.html</v>
      </c>
    </row>
    <row r="47" spans="1:10" ht="30" customHeight="1">
      <c r="A47" s="4">
        <v>45</v>
      </c>
      <c r="B47" s="3" t="s">
        <v>131</v>
      </c>
      <c r="C47" s="3" t="s">
        <v>37</v>
      </c>
      <c r="D47" s="4" t="s">
        <v>132</v>
      </c>
      <c r="E47" s="4" t="s">
        <v>11</v>
      </c>
      <c r="F47" s="4">
        <v>1</v>
      </c>
      <c r="G47" s="4">
        <v>30</v>
      </c>
      <c r="H47" s="4" t="s">
        <v>130</v>
      </c>
      <c r="I47" s="4" t="s">
        <v>13</v>
      </c>
      <c r="J47" s="8" t="str">
        <f>HYPERLINK("https://mooc1.chaoxing.com/course-ans/courseportal/253953096.html", "https://mooc1.chaoxing.com/course-ans/courseportal/253953096.html")</f>
        <v>https://mooc1.chaoxing.com/course-ans/courseportal/253953096.html</v>
      </c>
    </row>
    <row r="48" spans="1:10" ht="30" customHeight="1">
      <c r="A48" s="4">
        <v>46</v>
      </c>
      <c r="B48" s="3" t="s">
        <v>133</v>
      </c>
      <c r="C48" s="3" t="s">
        <v>37</v>
      </c>
      <c r="D48" s="4" t="s">
        <v>134</v>
      </c>
      <c r="E48" s="4" t="s">
        <v>11</v>
      </c>
      <c r="F48" s="4">
        <v>1</v>
      </c>
      <c r="G48" s="4">
        <v>22</v>
      </c>
      <c r="H48" s="4" t="s">
        <v>130</v>
      </c>
      <c r="I48" s="4" t="s">
        <v>13</v>
      </c>
      <c r="J48" s="8" t="str">
        <f>HYPERLINK("https://mooc1.chaoxing.com/course-ans/courseportal/253953097.html", "https://mooc1.chaoxing.com/course-ans/courseportal/253953097.html")</f>
        <v>https://mooc1.chaoxing.com/course-ans/courseportal/253953097.html</v>
      </c>
    </row>
    <row r="49" spans="1:10" ht="30" customHeight="1">
      <c r="A49" s="4">
        <v>47</v>
      </c>
      <c r="B49" s="3" t="s">
        <v>135</v>
      </c>
      <c r="C49" s="3" t="s">
        <v>136</v>
      </c>
      <c r="D49" s="4" t="s">
        <v>137</v>
      </c>
      <c r="E49" s="4" t="s">
        <v>11</v>
      </c>
      <c r="F49" s="4">
        <v>1</v>
      </c>
      <c r="G49" s="4">
        <v>12</v>
      </c>
      <c r="H49" s="4" t="s">
        <v>130</v>
      </c>
      <c r="I49" s="4" t="s">
        <v>13</v>
      </c>
      <c r="J49" s="8" t="str">
        <f>HYPERLINK("https://mooc1.chaoxing.com/course-ans/courseportal/253953109.html", "https://mooc1.chaoxing.com/course-ans/courseportal/253953109.html")</f>
        <v>https://mooc1.chaoxing.com/course-ans/courseportal/253953109.html</v>
      </c>
    </row>
    <row r="50" spans="1:10" ht="30" customHeight="1">
      <c r="A50" s="4">
        <v>48</v>
      </c>
      <c r="B50" s="3" t="s">
        <v>138</v>
      </c>
      <c r="C50" s="3" t="s">
        <v>139</v>
      </c>
      <c r="D50" s="4" t="s">
        <v>140</v>
      </c>
      <c r="E50" s="4" t="s">
        <v>11</v>
      </c>
      <c r="F50" s="4">
        <v>1</v>
      </c>
      <c r="G50" s="4">
        <v>26</v>
      </c>
      <c r="H50" s="4" t="s">
        <v>130</v>
      </c>
      <c r="I50" s="4" t="s">
        <v>13</v>
      </c>
      <c r="J50" s="8" t="str">
        <f>HYPERLINK("https://mooc1.chaoxing.com/course-ans/courseportal/253953112.html", "https://mooc1.chaoxing.com/course-ans/courseportal/253953112.html")</f>
        <v>https://mooc1.chaoxing.com/course-ans/courseportal/253953112.html</v>
      </c>
    </row>
    <row r="51" spans="1:10" ht="30" customHeight="1">
      <c r="A51" s="4">
        <v>49</v>
      </c>
      <c r="B51" s="3" t="s">
        <v>141</v>
      </c>
      <c r="C51" s="3" t="s">
        <v>142</v>
      </c>
      <c r="D51" s="4" t="s">
        <v>143</v>
      </c>
      <c r="E51" s="4" t="s">
        <v>11</v>
      </c>
      <c r="F51" s="4">
        <v>1</v>
      </c>
      <c r="G51" s="4">
        <v>24</v>
      </c>
      <c r="H51" s="4" t="s">
        <v>130</v>
      </c>
      <c r="I51" s="4" t="s">
        <v>13</v>
      </c>
      <c r="J51" s="8" t="str">
        <f>HYPERLINK("https://mooc1.chaoxing.com/course-ans/courseportal/253953114.html", "https://mooc1.chaoxing.com/course-ans/courseportal/253953114.html")</f>
        <v>https://mooc1.chaoxing.com/course-ans/courseportal/253953114.html</v>
      </c>
    </row>
    <row r="52" spans="1:10" ht="30" customHeight="1">
      <c r="A52" s="4">
        <v>50</v>
      </c>
      <c r="B52" s="3" t="s">
        <v>145</v>
      </c>
      <c r="C52" s="3" t="s">
        <v>37</v>
      </c>
      <c r="D52" s="4" t="s">
        <v>146</v>
      </c>
      <c r="E52" s="4" t="s">
        <v>11</v>
      </c>
      <c r="F52" s="4">
        <v>1</v>
      </c>
      <c r="G52" s="4">
        <v>30</v>
      </c>
      <c r="H52" s="4" t="s">
        <v>130</v>
      </c>
      <c r="I52" s="4" t="s">
        <v>27</v>
      </c>
      <c r="J52" s="8" t="str">
        <f>HYPERLINK("https://coursehome.zhihuishu.com/courseHome/1000006345?ft=xk%23teachTeam#teachTeam", "https://coursehome.zhihuishu.com/courseHome/1000006345?ft=xk%23teachTeam#teachTeam")</f>
        <v>https://coursehome.zhihuishu.com/courseHome/1000006345?ft=xk%23teachTeam#teachTeam</v>
      </c>
    </row>
    <row r="53" spans="1:10" ht="30" customHeight="1">
      <c r="A53" s="4">
        <v>51</v>
      </c>
      <c r="B53" s="3" t="s">
        <v>147</v>
      </c>
      <c r="C53" s="3" t="s">
        <v>148</v>
      </c>
      <c r="D53" s="4" t="s">
        <v>149</v>
      </c>
      <c r="E53" s="4" t="s">
        <v>11</v>
      </c>
      <c r="F53" s="4">
        <v>1</v>
      </c>
      <c r="G53" s="4">
        <v>33</v>
      </c>
      <c r="H53" s="4" t="s">
        <v>130</v>
      </c>
      <c r="I53" s="4" t="s">
        <v>27</v>
      </c>
      <c r="J53" s="8" t="str">
        <f>HYPERLINK("https://coursehome.zhihuishu.com/courseHome/1000006846?ft=xk%23teachTeam#teachTeam", "https://coursehome.zhihuishu.com/courseHome/1000006846?ft=xk%23teachTeam#teachTeam")</f>
        <v>https://coursehome.zhihuishu.com/courseHome/1000006846?ft=xk%23teachTeam#teachTeam</v>
      </c>
    </row>
    <row r="54" spans="1:10" ht="30" customHeight="1">
      <c r="A54" s="4">
        <v>52</v>
      </c>
      <c r="B54" s="3" t="s">
        <v>150</v>
      </c>
      <c r="C54" s="3" t="s">
        <v>151</v>
      </c>
      <c r="D54" s="4" t="s">
        <v>152</v>
      </c>
      <c r="E54" s="4" t="s">
        <v>23</v>
      </c>
      <c r="F54" s="4">
        <v>1</v>
      </c>
      <c r="G54" s="4">
        <v>32</v>
      </c>
      <c r="H54" s="4" t="s">
        <v>130</v>
      </c>
      <c r="I54" s="4" t="s">
        <v>27</v>
      </c>
      <c r="J54" s="8" t="str">
        <f>HYPERLINK("https://wisdomh5.zhihuishu.com/course/TeacherTeam/1843930602307457024?courseId=1000008293&amp;mapVersion=0", "https://wisdomh5.zhihuishu.com/course/TeacherTeam/1843930602307457024?courseId=1000008293&amp;mapVersion=0")</f>
        <v>https://wisdomh5.zhihuishu.com/course/TeacherTeam/1843930602307457024?courseId=1000008293&amp;mapVersion=0</v>
      </c>
    </row>
    <row r="55" spans="1:10" ht="30" customHeight="1">
      <c r="A55" s="1">
        <v>53</v>
      </c>
      <c r="B55" s="2" t="s">
        <v>153</v>
      </c>
      <c r="C55" s="2" t="s">
        <v>154</v>
      </c>
      <c r="D55" s="1" t="s">
        <v>155</v>
      </c>
      <c r="E55" s="1" t="s">
        <v>11</v>
      </c>
      <c r="F55" s="1">
        <v>1</v>
      </c>
      <c r="G55" s="1">
        <v>14</v>
      </c>
      <c r="H55" s="1" t="s">
        <v>156</v>
      </c>
      <c r="I55" s="1" t="s">
        <v>13</v>
      </c>
      <c r="J55" s="7" t="str">
        <f>HYPERLINK("https://mooc1.chaoxing.com/course-ans/courseportal/253953094.html", "https://mooc1.chaoxing.com/course-ans/courseportal/253953094.html")</f>
        <v>https://mooc1.chaoxing.com/course-ans/courseportal/253953094.html</v>
      </c>
    </row>
    <row r="56" spans="1:10" ht="30" customHeight="1">
      <c r="A56" s="1">
        <v>54</v>
      </c>
      <c r="B56" s="2" t="s">
        <v>153</v>
      </c>
      <c r="C56" s="2" t="s">
        <v>157</v>
      </c>
      <c r="D56" s="1" t="s">
        <v>158</v>
      </c>
      <c r="E56" s="1" t="s">
        <v>11</v>
      </c>
      <c r="F56" s="1">
        <v>1</v>
      </c>
      <c r="G56" s="1">
        <v>31</v>
      </c>
      <c r="H56" s="1" t="s">
        <v>156</v>
      </c>
      <c r="I56" s="1" t="s">
        <v>27</v>
      </c>
      <c r="J56" s="7" t="str">
        <f>HYPERLINK("https://coursehome.zhihuishu.com/courseHome/1000007034?ft=xk#teachTeam", "https://coursehome.zhihuishu.com/courseHome/1000007034?ft=xk#teachTeam")</f>
        <v>https://coursehome.zhihuishu.com/courseHome/1000007034?ft=xk#teachTeam</v>
      </c>
    </row>
    <row r="57" spans="1:10" ht="30" customHeight="1">
      <c r="A57" s="1">
        <v>55</v>
      </c>
      <c r="B57" s="2" t="s">
        <v>159</v>
      </c>
      <c r="C57" s="2" t="s">
        <v>160</v>
      </c>
      <c r="D57" s="1" t="s">
        <v>161</v>
      </c>
      <c r="E57" s="1" t="s">
        <v>11</v>
      </c>
      <c r="F57" s="1">
        <v>1</v>
      </c>
      <c r="G57" s="1">
        <v>28</v>
      </c>
      <c r="H57" s="1" t="s">
        <v>156</v>
      </c>
      <c r="I57" s="1" t="s">
        <v>27</v>
      </c>
      <c r="J57" s="7" t="str">
        <f>HYPERLINK("https://coursehome.zhihuishu.com/courseHome/1000008946?ft=xk#teachTeam", "https://coursehome.zhihuishu.com/courseHome/1000008946?ft=xk#teachTeam")</f>
        <v>https://coursehome.zhihuishu.com/courseHome/1000008946?ft=xk#teachTeam</v>
      </c>
    </row>
    <row r="58" spans="1:10" ht="30" customHeight="1">
      <c r="A58" s="1">
        <v>56</v>
      </c>
      <c r="B58" s="2" t="s">
        <v>162</v>
      </c>
      <c r="C58" s="2" t="s">
        <v>160</v>
      </c>
      <c r="D58" s="1" t="s">
        <v>163</v>
      </c>
      <c r="E58" s="1" t="s">
        <v>11</v>
      </c>
      <c r="F58" s="1">
        <v>1</v>
      </c>
      <c r="G58" s="1">
        <v>29</v>
      </c>
      <c r="H58" s="1" t="s">
        <v>156</v>
      </c>
      <c r="I58" s="1" t="s">
        <v>27</v>
      </c>
      <c r="J58" s="7" t="str">
        <f>HYPERLINK("https://coursehome.zhihuishu.com/courseHome/1000008071?ft=xk#teachTeam", "https://coursehome.zhihuishu.com/courseHome/1000008071?ft=xk#teachTeam")</f>
        <v>https://coursehome.zhihuishu.com/courseHome/1000008071?ft=xk#teachTeam</v>
      </c>
    </row>
    <row r="59" spans="1:10" ht="30" customHeight="1">
      <c r="A59" s="1">
        <v>57</v>
      </c>
      <c r="B59" s="2" t="s">
        <v>164</v>
      </c>
      <c r="C59" s="2" t="s">
        <v>165</v>
      </c>
      <c r="D59" s="1" t="s">
        <v>166</v>
      </c>
      <c r="E59" s="1" t="s">
        <v>11</v>
      </c>
      <c r="F59" s="1">
        <v>1</v>
      </c>
      <c r="G59" s="1">
        <v>33</v>
      </c>
      <c r="H59" s="1" t="s">
        <v>156</v>
      </c>
      <c r="I59" s="1" t="s">
        <v>27</v>
      </c>
      <c r="J59" s="7" t="str">
        <f>HYPERLINK("https://wisdomh5.zhihuishu.com/course/index/1714225549121032192?courseId=1000006237&amp;ft=xk&amp;mapVersion=0", "https://wisdomh5.zhihuishu.com/course/index/1714225549121032192?courseId=1000006237&amp;ft=xk&amp;mapVersion=0")</f>
        <v>https://wisdomh5.zhihuishu.com/course/index/1714225549121032192?courseId=1000006237&amp;ft=xk&amp;mapVersion=0</v>
      </c>
    </row>
    <row r="60" spans="1:10" ht="30" customHeight="1">
      <c r="A60" s="6">
        <v>58</v>
      </c>
      <c r="B60" s="5" t="s">
        <v>167</v>
      </c>
      <c r="C60" s="5" t="s">
        <v>168</v>
      </c>
      <c r="D60" s="6" t="s">
        <v>169</v>
      </c>
      <c r="E60" s="6" t="s">
        <v>23</v>
      </c>
      <c r="F60" s="6">
        <v>1</v>
      </c>
      <c r="G60" s="6">
        <v>16</v>
      </c>
      <c r="H60" s="6" t="s">
        <v>170</v>
      </c>
      <c r="I60" s="6" t="s">
        <v>13</v>
      </c>
      <c r="J60" s="9" t="str">
        <f>HYPERLINK("https://mooc1.chaoxing.com/course-ans/courseportal/253953098.html", "https://mooc1.chaoxing.com/course-ans/courseportal/253953098.html")</f>
        <v>https://mooc1.chaoxing.com/course-ans/courseportal/253953098.html</v>
      </c>
    </row>
    <row r="61" spans="1:10" ht="30" customHeight="1">
      <c r="A61" s="6">
        <v>59</v>
      </c>
      <c r="B61" s="5" t="s">
        <v>171</v>
      </c>
      <c r="C61" s="5" t="s">
        <v>9</v>
      </c>
      <c r="D61" s="6" t="s">
        <v>172</v>
      </c>
      <c r="E61" s="6" t="s">
        <v>11</v>
      </c>
      <c r="F61" s="6">
        <v>1</v>
      </c>
      <c r="G61" s="6">
        <v>28</v>
      </c>
      <c r="H61" s="6" t="s">
        <v>170</v>
      </c>
      <c r="I61" s="6" t="s">
        <v>27</v>
      </c>
      <c r="J61" s="9" t="str">
        <f>HYPERLINK("https://coursehome.zhihuishu.com/courseHome/1000006381?ft=xk#teachTeam", "https://coursehome.zhihuishu.com/courseHome/1000006381?ft=xk#teachTeam")</f>
        <v>https://coursehome.zhihuishu.com/courseHome/1000006381?ft=xk#teachTeam</v>
      </c>
    </row>
    <row r="62" spans="1:10" ht="30" customHeight="1">
      <c r="A62" s="6">
        <v>60</v>
      </c>
      <c r="B62" s="5" t="s">
        <v>173</v>
      </c>
      <c r="C62" s="5" t="s">
        <v>174</v>
      </c>
      <c r="D62" s="6" t="s">
        <v>175</v>
      </c>
      <c r="E62" s="6" t="s">
        <v>11</v>
      </c>
      <c r="F62" s="6">
        <v>1</v>
      </c>
      <c r="G62" s="6">
        <v>35</v>
      </c>
      <c r="H62" s="6" t="s">
        <v>170</v>
      </c>
      <c r="I62" s="6" t="s">
        <v>27</v>
      </c>
      <c r="J62" s="9" t="str">
        <f>HYPERLINK("https://wisdomh5.zhihuishu.com/course/index/1922106167170043904?courseId=1000006252&amp;ft=xk&amp;mapVersion=0", "https://wisdomh5.zhihuishu.com/course/index/1922106167170043904?courseId=1000006252&amp;ft=xk&amp;mapVersion=0")</f>
        <v>https://wisdomh5.zhihuishu.com/course/index/1922106167170043904?courseId=1000006252&amp;ft=xk&amp;mapVersion=0</v>
      </c>
    </row>
    <row r="63" spans="1:10" ht="30" customHeight="1">
      <c r="A63" s="6">
        <v>61</v>
      </c>
      <c r="B63" s="5" t="s">
        <v>176</v>
      </c>
      <c r="C63" s="5" t="s">
        <v>84</v>
      </c>
      <c r="D63" s="6" t="s">
        <v>177</v>
      </c>
      <c r="E63" s="6" t="s">
        <v>68</v>
      </c>
      <c r="F63" s="6">
        <v>1</v>
      </c>
      <c r="G63" s="6">
        <v>30</v>
      </c>
      <c r="H63" s="6" t="s">
        <v>170</v>
      </c>
      <c r="I63" s="6" t="s">
        <v>27</v>
      </c>
      <c r="J63" s="9" t="str">
        <f>HYPERLINK("https://coursehome.zhihuishu.com/courseHome/1000006154?ft=xk#teachTeam", "https://coursehome.zhihuishu.com/courseHome/1000006154?ft=xk#teachTeam")</f>
        <v>https://coursehome.zhihuishu.com/courseHome/1000006154?ft=xk#teachTeam</v>
      </c>
    </row>
    <row r="64" spans="1:10" ht="30" customHeight="1">
      <c r="A64" s="6">
        <v>62</v>
      </c>
      <c r="B64" s="5" t="s">
        <v>178</v>
      </c>
      <c r="C64" s="5" t="s">
        <v>179</v>
      </c>
      <c r="D64" s="6" t="s">
        <v>180</v>
      </c>
      <c r="E64" s="6" t="s">
        <v>144</v>
      </c>
      <c r="F64" s="6">
        <v>1</v>
      </c>
      <c r="G64" s="6">
        <v>30</v>
      </c>
      <c r="H64" s="6" t="s">
        <v>170</v>
      </c>
      <c r="I64" s="6" t="s">
        <v>27</v>
      </c>
      <c r="J64" s="9" t="str">
        <f>HYPERLINK("https://coursehome.zhihuishu.com/courseHome/1000010608#resourse", "https://coursehome.zhihuishu.com/courseHome/1000010608#resourse")</f>
        <v>https://coursehome.zhihuishu.com/courseHome/1000010608#resourse</v>
      </c>
    </row>
    <row r="65" spans="1:10" ht="30" customHeight="1">
      <c r="A65" s="4">
        <v>63</v>
      </c>
      <c r="B65" s="3" t="s">
        <v>181</v>
      </c>
      <c r="C65" s="3" t="s">
        <v>34</v>
      </c>
      <c r="D65" s="4" t="s">
        <v>182</v>
      </c>
      <c r="E65" s="4" t="s">
        <v>23</v>
      </c>
      <c r="F65" s="4">
        <v>1</v>
      </c>
      <c r="G65" s="4">
        <v>22</v>
      </c>
      <c r="H65" s="4" t="s">
        <v>183</v>
      </c>
      <c r="I65" s="4" t="s">
        <v>13</v>
      </c>
      <c r="J65" s="8" t="str">
        <f>HYPERLINK("https://mooc1.chaoxing.com/course-ans/courseportal/253953099.html", "https://mooc1.chaoxing.com/course-ans/courseportal/253953099.html")</f>
        <v>https://mooc1.chaoxing.com/course-ans/courseportal/253953099.html</v>
      </c>
    </row>
    <row r="66" spans="1:10" ht="30" customHeight="1">
      <c r="A66" s="4">
        <v>64</v>
      </c>
      <c r="B66" s="3" t="s">
        <v>184</v>
      </c>
      <c r="C66" s="3" t="s">
        <v>49</v>
      </c>
      <c r="D66" s="4" t="s">
        <v>185</v>
      </c>
      <c r="E66" s="4" t="s">
        <v>11</v>
      </c>
      <c r="F66" s="4">
        <v>1</v>
      </c>
      <c r="G66" s="4">
        <v>34</v>
      </c>
      <c r="H66" s="4" t="s">
        <v>183</v>
      </c>
      <c r="I66" s="4" t="s">
        <v>13</v>
      </c>
      <c r="J66" s="8" t="str">
        <f>HYPERLINK("https://mooc1.chaoxing.com/course-ans/courseportal/253953100.html", "https://mooc1.chaoxing.com/course-ans/courseportal/253953100.html")</f>
        <v>https://mooc1.chaoxing.com/course-ans/courseportal/253953100.html</v>
      </c>
    </row>
    <row r="67" spans="1:10" ht="30" customHeight="1">
      <c r="A67" s="4">
        <v>65</v>
      </c>
      <c r="B67" s="3" t="s">
        <v>186</v>
      </c>
      <c r="C67" s="3" t="s">
        <v>187</v>
      </c>
      <c r="D67" s="4" t="s">
        <v>188</v>
      </c>
      <c r="E67" s="4" t="s">
        <v>11</v>
      </c>
      <c r="F67" s="4">
        <v>1</v>
      </c>
      <c r="G67" s="4">
        <v>11</v>
      </c>
      <c r="H67" s="4" t="s">
        <v>183</v>
      </c>
      <c r="I67" s="4" t="s">
        <v>13</v>
      </c>
      <c r="J67" s="8" t="str">
        <f>HYPERLINK("https://mooc1.chaoxing.com/course-ans/courseportal/253953101.html", "https://mooc1.chaoxing.com/course-ans/courseportal/253953101.html")</f>
        <v>https://mooc1.chaoxing.com/course-ans/courseportal/253953101.html</v>
      </c>
    </row>
    <row r="68" spans="1:10" ht="30" customHeight="1">
      <c r="A68" s="4">
        <v>66</v>
      </c>
      <c r="B68" s="3" t="s">
        <v>189</v>
      </c>
      <c r="C68" s="3" t="s">
        <v>37</v>
      </c>
      <c r="D68" s="4" t="s">
        <v>190</v>
      </c>
      <c r="E68" s="4" t="s">
        <v>23</v>
      </c>
      <c r="F68" s="4">
        <v>1</v>
      </c>
      <c r="G68" s="4">
        <v>22</v>
      </c>
      <c r="H68" s="4" t="s">
        <v>183</v>
      </c>
      <c r="I68" s="4" t="s">
        <v>13</v>
      </c>
      <c r="J68" s="8" t="str">
        <f>HYPERLINK("https://mooc1.chaoxing.com/course-ans/courseportal/253953103.html", "https://mooc1.chaoxing.com/course-ans/courseportal/253953103.html")</f>
        <v>https://mooc1.chaoxing.com/course-ans/courseportal/253953103.html</v>
      </c>
    </row>
    <row r="69" spans="1:10" ht="30" customHeight="1">
      <c r="A69" s="4">
        <v>67</v>
      </c>
      <c r="B69" s="3" t="s">
        <v>191</v>
      </c>
      <c r="C69" s="3" t="s">
        <v>192</v>
      </c>
      <c r="D69" s="4" t="s">
        <v>193</v>
      </c>
      <c r="E69" s="4" t="s">
        <v>11</v>
      </c>
      <c r="F69" s="4">
        <v>1</v>
      </c>
      <c r="G69" s="4">
        <v>13</v>
      </c>
      <c r="H69" s="4" t="s">
        <v>183</v>
      </c>
      <c r="I69" s="4" t="s">
        <v>13</v>
      </c>
      <c r="J69" s="8" t="str">
        <f>HYPERLINK("https://mooc1.chaoxing.com/course-ans/courseportal/253953104.html", "https://mooc1.chaoxing.com/course-ans/courseportal/253953104.html")</f>
        <v>https://mooc1.chaoxing.com/course-ans/courseportal/253953104.html</v>
      </c>
    </row>
    <row r="70" spans="1:10" ht="30" customHeight="1">
      <c r="A70" s="4">
        <v>68</v>
      </c>
      <c r="B70" s="3" t="s">
        <v>194</v>
      </c>
      <c r="C70" s="3" t="s">
        <v>110</v>
      </c>
      <c r="D70" s="4" t="s">
        <v>195</v>
      </c>
      <c r="E70" s="4" t="s">
        <v>11</v>
      </c>
      <c r="F70" s="4">
        <v>1</v>
      </c>
      <c r="G70" s="4">
        <v>13</v>
      </c>
      <c r="H70" s="4" t="s">
        <v>183</v>
      </c>
      <c r="I70" s="4" t="s">
        <v>13</v>
      </c>
      <c r="J70" s="8" t="str">
        <f>HYPERLINK("https://mooc1.chaoxing.com/course-ans/courseportal/253953105.html", "https://mooc1.chaoxing.com/course-ans/courseportal/253953105.html")</f>
        <v>https://mooc1.chaoxing.com/course-ans/courseportal/253953105.html</v>
      </c>
    </row>
    <row r="71" spans="1:10" ht="30" customHeight="1">
      <c r="A71" s="4">
        <v>69</v>
      </c>
      <c r="B71" s="3" t="s">
        <v>196</v>
      </c>
      <c r="C71" s="3" t="s">
        <v>197</v>
      </c>
      <c r="D71" s="4" t="s">
        <v>198</v>
      </c>
      <c r="E71" s="4" t="s">
        <v>23</v>
      </c>
      <c r="F71" s="4">
        <v>1</v>
      </c>
      <c r="G71" s="4">
        <v>29</v>
      </c>
      <c r="H71" s="4" t="s">
        <v>183</v>
      </c>
      <c r="I71" s="4" t="s">
        <v>27</v>
      </c>
      <c r="J71" s="8" t="str">
        <f>HYPERLINK("https://coursehome.zhihuishu.com/courseHome/1000003915?ft=xk#teachTeam", "https://coursehome.zhihuishu.com/courseHome/1000003915?ft=xk#teachTeam")</f>
        <v>https://coursehome.zhihuishu.com/courseHome/1000003915?ft=xk#teachTeam</v>
      </c>
    </row>
    <row r="72" spans="1:10" ht="30" customHeight="1">
      <c r="A72" s="4">
        <v>70</v>
      </c>
      <c r="B72" s="3" t="s">
        <v>199</v>
      </c>
      <c r="C72" s="3" t="s">
        <v>197</v>
      </c>
      <c r="D72" s="4" t="s">
        <v>200</v>
      </c>
      <c r="E72" s="4" t="s">
        <v>11</v>
      </c>
      <c r="F72" s="4">
        <v>1</v>
      </c>
      <c r="G72" s="4">
        <v>38</v>
      </c>
      <c r="H72" s="4" t="s">
        <v>183</v>
      </c>
      <c r="I72" s="4" t="s">
        <v>27</v>
      </c>
      <c r="J72" s="8" t="str">
        <f>HYPERLINK("https://coursehome.zhihuishu.com/courseHome/1000008396#teachTeam", "https://coursehome.zhihuishu.com/courseHome/1000008396#teachTeam")</f>
        <v>https://coursehome.zhihuishu.com/courseHome/1000008396#teachTeam</v>
      </c>
    </row>
  </sheetData>
  <autoFilter ref="A2:J72" xr:uid="{00000000-0001-0000-0000-000000000000}"/>
  <mergeCells count="1">
    <mergeCell ref="A1:J1"/>
  </mergeCells>
  <phoneticPr fontId="1" type="noConversion"/>
  <dataValidations count="2">
    <dataValidation type="list" sqref="H3:H71" xr:uid="{00000000-0002-0000-0000-000000000000}">
      <formula1>"博约经典,博约核心(科学思维),博约核心(社会人文),博约核心(公共艺术),博约核心(教师教育),博约核心(创新创业),博约核心(国际视野),博约经典,博约核心（社会人文）,博约核心（教师教育）,博约核心（国际视野）,博约核心（科学思维）,博约核心（公共艺术）,博约核心（创新创业）,,博约核心（西部印象）"</formula1>
    </dataValidation>
    <dataValidation type="list" sqref="I3:I71" xr:uid="{00000000-0002-0000-0000-000001000000}">
      <formula1>"超星尔雅,智慧树"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暑期博约课程清单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2026-06-30T07:56:17Z</dcterms:modified>
</cp:coreProperties>
</file>