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\Desktop\"/>
    </mc:Choice>
  </mc:AlternateContent>
  <bookViews>
    <workbookView windowWidth="22188" windowHeight="9060" activeTab="2"/>
  </bookViews>
  <sheets>
    <sheet name="专业" sheetId="1" r:id="rId1"/>
    <sheet name="科研、思想及文体" sheetId="2" r:id="rId2"/>
    <sheet name="总排名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<sst xmlns="http://schemas.openxmlformats.org/spreadsheetml/2006/main" count="196" uniqueCount="96">
  <si>
    <t>姓名</t>
  </si>
  <si>
    <t>成绩</t>
  </si>
  <si>
    <t>四六级</t>
  </si>
  <si>
    <t>总成绩</t>
  </si>
  <si>
    <t>王瑶</t>
  </si>
  <si>
    <t>董轶博</t>
  </si>
  <si>
    <t>罗丹</t>
  </si>
  <si>
    <t>褚一帆</t>
  </si>
  <si>
    <t>樊思雨</t>
  </si>
  <si>
    <t>兰本田</t>
  </si>
  <si>
    <t>王哲琪</t>
  </si>
  <si>
    <t>王路瑶</t>
  </si>
  <si>
    <t>冯圆翔</t>
  </si>
  <si>
    <t>宋跃虎</t>
  </si>
  <si>
    <t>刘书雅</t>
  </si>
  <si>
    <t>张亚萍</t>
  </si>
  <si>
    <t>许影丽</t>
  </si>
  <si>
    <t>王晨琦</t>
  </si>
  <si>
    <t>张警心</t>
  </si>
  <si>
    <t>贺雷涛</t>
  </si>
  <si>
    <t>张紫康</t>
  </si>
  <si>
    <t>张雅闲</t>
  </si>
  <si>
    <t>张志豪</t>
  </si>
  <si>
    <t>李文丽</t>
  </si>
  <si>
    <t>楚子毅</t>
  </si>
  <si>
    <t>学号</t>
  </si>
  <si>
    <t>专业</t>
  </si>
  <si>
    <t>科研素质40%（基础分10分）</t>
  </si>
  <si>
    <t>得分</t>
  </si>
  <si>
    <t>基础分</t>
  </si>
  <si>
    <t>总得分（加基础分）</t>
  </si>
  <si>
    <t>思想道德素质10%</t>
  </si>
  <si>
    <t>文体素质10%</t>
  </si>
  <si>
    <t>总得分</t>
  </si>
  <si>
    <t>体育人文社会学</t>
  </si>
  <si>
    <t>无</t>
  </si>
  <si>
    <t>拔河第二名＋5 参与+1、裁判+2</t>
  </si>
  <si>
    <t>团支书+5、文明宿舍+2</t>
  </si>
  <si>
    <t>拔河参与+1</t>
  </si>
  <si>
    <t>校裁判+2、拔河第二名+4 参与+1</t>
  </si>
  <si>
    <t>二级专题两篇+6、省级课题结题+2.5、省级立项2次+5</t>
  </si>
  <si>
    <t>优秀团员+2、三好研究生+2、文明宿舍+2、志愿者+5</t>
  </si>
  <si>
    <t>拔河第二名+4 参与+1、越野跑参与+1、校运会足球接力第三名+3 参与+1、校级裁判两次+4</t>
  </si>
  <si>
    <t>志愿+5</t>
  </si>
  <si>
    <t>拔河 参与＋1</t>
  </si>
  <si>
    <t>运动人体科学</t>
  </si>
  <si>
    <t>课题未立项2项</t>
  </si>
  <si>
    <t>三好研究生+2、优秀班干部+2、志愿服务+5、班长+5</t>
  </si>
  <si>
    <t>拔河第二名+4  参与+1</t>
  </si>
  <si>
    <t>二级专题三篇+9、市社科立项+1</t>
  </si>
  <si>
    <t>志愿+1、文明宿舍+2</t>
  </si>
  <si>
    <t>拔河+1、校运会足球接力+3 参与+1、匹克球第三名+3 参与+1、裁判+1+1+2、文化沙龙+3</t>
  </si>
  <si>
    <t>二级会议五篇+15</t>
  </si>
  <si>
    <t>校级三好学生+2、志愿服务+5、文明宿舍+2</t>
  </si>
  <si>
    <t>省级第二+12、省级第三+10 参与分+3、拔河参与+1、院裁判+1、校裁判两次+2、匹克球第一名+5 参与+1、越野跑参与+1、</t>
  </si>
  <si>
    <t>二级专题两篇+6</t>
  </si>
  <si>
    <t>志愿+5、三好研究生+2</t>
  </si>
  <si>
    <t>拔河参与+1、越野跑+1</t>
  </si>
  <si>
    <t>体育教育训练学</t>
  </si>
  <si>
    <t>课题未立项、会议未收录</t>
  </si>
  <si>
    <t>志愿+5、文明宿舍+2</t>
  </si>
  <si>
    <t>拔河第二名+4 参与+1新闻稿+1</t>
  </si>
  <si>
    <t xml:space="preserve"> 二级专题2篇＋6</t>
  </si>
  <si>
    <t>省教练员＋3、新闻稿两篇＋2、越野跑＋1、匹克球第五名＋1 参与＋1、校运会接力上篮第一名＋5 参与＋1、市教练员＋2</t>
  </si>
  <si>
    <t>二级专题+3 省课题结项+2.5</t>
  </si>
  <si>
    <t>三好研究生+2、志愿服务+5、党课＋1、优秀党员＋2、辅导员+3</t>
  </si>
  <si>
    <t>1+2+1+1+2+1+1+1+1+1+1+1+1+1+1+1+1+1+1+1+10+10+10+1</t>
  </si>
  <si>
    <t>二级墙报＋1、课题未立项</t>
  </si>
  <si>
    <t>三好研究生标兵+2</t>
  </si>
  <si>
    <t>匹克球比赛参与+1、学院拔河第二名+4 参与+1、越野跑参与+1、校裁判+2、院教练员+1</t>
  </si>
  <si>
    <t>三好研究生+2</t>
  </si>
  <si>
    <t>裁判+1、拔河第二名+4 参与+1、越野跑第三名+3 参与+1、校运会拔河第三名+3 参与+1、唱歌+4</t>
  </si>
  <si>
    <t>二级专题1篇+3、市课题立项+1</t>
  </si>
  <si>
    <t>文明宿舍+2、组织委员+3</t>
  </si>
  <si>
    <t>省赛第一名2次+28 参与+6、院裁判+1、拔河第二名+4 参与+1、院匹克球双人第一名+5单人第一名+5 参与+1、省赛第一名 第四名+22 参与+3</t>
  </si>
  <si>
    <t>越野跑参与+1、匹克球第五+1 参与+1、校运会接力上篮第一名+5 参与+1、市教练员+1、省教练员+3、院篮球教练员+2</t>
  </si>
  <si>
    <t>二级专题1篇+3、课题未立项</t>
  </si>
  <si>
    <t>志愿+5、学习委员+3</t>
  </si>
  <si>
    <t>新闻稿+1、院拔河+1、越野跑参与+1</t>
  </si>
  <si>
    <t>二级专题三篇+9</t>
  </si>
  <si>
    <t>志愿服务+5</t>
  </si>
  <si>
    <t>裁判+1、匹克球+1、校运会跳高第四 拔河第三 传球接力第三 +8 参与+1、拔河第二名+4 参与+1、唱歌＋4</t>
  </si>
  <si>
    <t>二级专题1篇+3</t>
  </si>
  <si>
    <t>匹克球参与+1、拔河第二名+4 参与+1</t>
  </si>
  <si>
    <t>二级专题3篇＋9</t>
  </si>
  <si>
    <t>志愿＋5、研究生会主席＋5</t>
  </si>
  <si>
    <t>新闻稿＋1、院级裁判＋4、校级裁判＋6、唱歌＋4 参与＋1、校运会接力上篮第一名＋5 参与＋1、省赛第一名 2次＋28 参与＋3、省赛第二名 3次＋36 参与＋3、</t>
  </si>
  <si>
    <t>体育委员+3</t>
  </si>
  <si>
    <t>省级比赛参与+3、拔河参与+1</t>
  </si>
  <si>
    <t>专业素质</t>
  </si>
  <si>
    <t>科研素质</t>
  </si>
  <si>
    <t>思想素质</t>
  </si>
  <si>
    <t>文体素质</t>
  </si>
  <si>
    <t>总分</t>
  </si>
  <si>
    <t>排名</t>
  </si>
  <si>
    <t>综测小组成员：兰本田、张紫康、王路瑶
党员监督：张警心、刘书雅
黄色部分是本学硕班专业素质、科研、思想及文体最高分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</si>
</sst>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D13" sqref="D13"/>
    </sheetView>
  </sheetViews>
  <sheetFormatPr defaultColWidth="8.88888888888889" defaultRowHeight="14.4" outlineLevelCol="3"/>
  <sheetData>
    <row r="1" spans="1:4">
      <c r="A1" s="20" t="s">
        <v>0</v>
      </c>
      <c r="B1" s="20" t="s">
        <v>1</v>
      </c>
      <c r="C1" s="21" t="s">
        <v>2</v>
      </c>
      <c r="D1" s="21" t="s">
        <v>3</v>
      </c>
    </row>
    <row r="2" spans="1:4">
      <c r="A2" s="22" t="s">
        <v>4</v>
      </c>
      <c r="B2" s="20">
        <v>35</v>
      </c>
      <c r="C2" s="21"/>
      <c r="D2" s="21">
        <v>35</v>
      </c>
    </row>
    <row r="3" spans="1:4">
      <c r="A3" s="22" t="s">
        <v>5</v>
      </c>
      <c r="B3" s="20">
        <v>35</v>
      </c>
      <c r="C3" s="21"/>
      <c r="D3" s="21">
        <v>35</v>
      </c>
    </row>
    <row r="4" spans="1:4">
      <c r="A4" s="22" t="s">
        <v>6</v>
      </c>
      <c r="B4" s="20">
        <v>35</v>
      </c>
      <c r="C4" s="21"/>
      <c r="D4" s="21">
        <v>35</v>
      </c>
    </row>
    <row r="5" spans="1:4">
      <c r="A5" s="23" t="s">
        <v>7</v>
      </c>
      <c r="B5" s="20">
        <v>35</v>
      </c>
      <c r="C5" s="21"/>
      <c r="D5" s="21">
        <v>35</v>
      </c>
    </row>
    <row r="6" spans="1:4">
      <c r="A6" s="22" t="s">
        <v>8</v>
      </c>
      <c r="B6" s="20">
        <v>35</v>
      </c>
      <c r="C6" s="21"/>
      <c r="D6" s="21">
        <v>35</v>
      </c>
    </row>
    <row r="7" spans="1:4">
      <c r="A7" s="23" t="s">
        <v>9</v>
      </c>
      <c r="B7" s="20">
        <v>35</v>
      </c>
      <c r="C7" s="21"/>
      <c r="D7" s="21">
        <v>35</v>
      </c>
    </row>
    <row r="8" spans="1:4">
      <c r="A8" s="23" t="s">
        <v>10</v>
      </c>
      <c r="B8" s="20">
        <v>35</v>
      </c>
      <c r="C8" s="21"/>
      <c r="D8" s="21">
        <v>35</v>
      </c>
    </row>
    <row r="9" spans="1:4">
      <c r="A9" s="22" t="s">
        <v>11</v>
      </c>
      <c r="B9" s="20">
        <v>35</v>
      </c>
      <c r="C9" s="21">
        <v>5</v>
      </c>
      <c r="D9" s="24">
        <v>40</v>
      </c>
    </row>
    <row r="10" spans="1:4">
      <c r="A10" s="22" t="s">
        <v>12</v>
      </c>
      <c r="B10" s="20">
        <v>35</v>
      </c>
      <c r="C10" s="21"/>
      <c r="D10" s="21">
        <v>35</v>
      </c>
    </row>
    <row r="11" spans="1:4">
      <c r="A11" s="22" t="s">
        <v>13</v>
      </c>
      <c r="B11" s="20">
        <v>35</v>
      </c>
      <c r="C11" s="21"/>
      <c r="D11" s="21">
        <v>35</v>
      </c>
    </row>
    <row r="12" spans="1:4">
      <c r="A12" s="22" t="s">
        <v>14</v>
      </c>
      <c r="B12" s="20">
        <v>35</v>
      </c>
      <c r="C12" s="21"/>
      <c r="D12" s="21">
        <v>35</v>
      </c>
    </row>
    <row r="13" spans="1:4">
      <c r="A13" s="23" t="s">
        <v>15</v>
      </c>
      <c r="B13" s="20">
        <v>35</v>
      </c>
      <c r="C13" s="21">
        <v>5</v>
      </c>
      <c r="D13" s="24">
        <v>40</v>
      </c>
    </row>
    <row r="14" spans="1:4">
      <c r="A14" s="22" t="s">
        <v>16</v>
      </c>
      <c r="B14" s="20">
        <v>35</v>
      </c>
      <c r="C14" s="21"/>
      <c r="D14" s="21">
        <v>35</v>
      </c>
    </row>
    <row r="15" spans="1:4">
      <c r="A15" s="22" t="s">
        <v>17</v>
      </c>
      <c r="B15" s="20">
        <v>35</v>
      </c>
      <c r="C15" s="21"/>
      <c r="D15" s="21">
        <v>35</v>
      </c>
    </row>
    <row r="16" spans="1:4">
      <c r="A16" s="22" t="s">
        <v>18</v>
      </c>
      <c r="B16" s="20">
        <v>35</v>
      </c>
      <c r="C16" s="21"/>
      <c r="D16" s="21">
        <v>35</v>
      </c>
    </row>
    <row r="17" spans="1:4">
      <c r="A17" s="22" t="s">
        <v>19</v>
      </c>
      <c r="B17" s="20">
        <v>35</v>
      </c>
      <c r="C17" s="21"/>
      <c r="D17" s="21">
        <v>35</v>
      </c>
    </row>
    <row r="18" spans="1:4">
      <c r="A18" s="22" t="s">
        <v>20</v>
      </c>
      <c r="B18" s="20">
        <v>35</v>
      </c>
      <c r="C18" s="21"/>
      <c r="D18" s="21">
        <v>35</v>
      </c>
    </row>
    <row r="19" spans="1:4">
      <c r="A19" s="22" t="s">
        <v>21</v>
      </c>
      <c r="B19" s="20">
        <v>35</v>
      </c>
      <c r="C19" s="21"/>
      <c r="D19" s="21">
        <v>35</v>
      </c>
    </row>
    <row r="20" spans="1:4">
      <c r="A20" s="22" t="s">
        <v>22</v>
      </c>
      <c r="B20" s="20">
        <v>35</v>
      </c>
      <c r="C20" s="21"/>
      <c r="D20" s="21">
        <v>35</v>
      </c>
    </row>
    <row r="21" spans="1:4">
      <c r="A21" s="22" t="s">
        <v>23</v>
      </c>
      <c r="B21" s="20">
        <v>35</v>
      </c>
      <c r="C21" s="21"/>
      <c r="D21" s="21">
        <v>35</v>
      </c>
    </row>
    <row r="22" spans="1:4">
      <c r="A22" s="22" t="s">
        <v>24</v>
      </c>
      <c r="B22" s="20">
        <v>35</v>
      </c>
      <c r="C22" s="21"/>
      <c r="D22" s="21">
        <v>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G19" sqref="G19"/>
    </sheetView>
  </sheetViews>
  <sheetFormatPr defaultColWidth="8.88888888888889" defaultRowHeight="14.4"/>
  <cols>
    <col min="2" max="2" width="12" customWidth="1"/>
    <col min="3" max="3" width="16.1111111111111" customWidth="1"/>
    <col min="4" max="4" width="27" customWidth="1"/>
    <col min="7" max="7" width="18.5555555555556" customWidth="1"/>
    <col min="8" max="8" width="34.1111111111111" customWidth="1"/>
    <col min="12" max="12" width="28.3333333333333" customWidth="1"/>
    <col min="14" max="14" width="12.8888888888889"/>
  </cols>
  <sheetData>
    <row r="1" ht="21.6" spans="1:14">
      <c r="A1" s="12" t="s">
        <v>0</v>
      </c>
      <c r="B1" s="12" t="s">
        <v>25</v>
      </c>
      <c r="C1" s="13" t="s">
        <v>26</v>
      </c>
      <c r="D1" s="13" t="s">
        <v>27</v>
      </c>
      <c r="E1" s="13" t="s">
        <v>28</v>
      </c>
      <c r="F1" s="13" t="s">
        <v>29</v>
      </c>
      <c r="G1" s="13" t="s">
        <v>30</v>
      </c>
      <c r="H1" s="13" t="s">
        <v>31</v>
      </c>
      <c r="I1" s="13" t="s">
        <v>28</v>
      </c>
      <c r="J1" s="13" t="s">
        <v>29</v>
      </c>
      <c r="K1" s="13" t="s">
        <v>30</v>
      </c>
      <c r="L1" s="13" t="s">
        <v>32</v>
      </c>
      <c r="M1" s="13" t="s">
        <v>28</v>
      </c>
      <c r="N1" s="13" t="s">
        <v>33</v>
      </c>
    </row>
    <row r="2" spans="1:14">
      <c r="A2" s="12" t="s">
        <v>22</v>
      </c>
      <c r="B2" s="12">
        <v>2406183007</v>
      </c>
      <c r="C2" s="13" t="s">
        <v>34</v>
      </c>
      <c r="D2" s="13" t="s">
        <v>35</v>
      </c>
      <c r="E2" s="13">
        <v>0</v>
      </c>
      <c r="F2" s="13">
        <v>0</v>
      </c>
      <c r="G2" s="13">
        <v>0</v>
      </c>
      <c r="H2" s="13" t="s">
        <v>35</v>
      </c>
      <c r="I2" s="13">
        <v>0</v>
      </c>
      <c r="J2" s="13">
        <v>3</v>
      </c>
      <c r="K2" s="13">
        <v>3</v>
      </c>
      <c r="L2" s="14" t="s">
        <v>36</v>
      </c>
      <c r="M2" s="13">
        <v>8</v>
      </c>
      <c r="N2" s="15">
        <f>M2/M21*10</f>
        <v>0.869565217391304</v>
      </c>
    </row>
    <row r="3" spans="1:14">
      <c r="A3" s="12" t="s">
        <v>17</v>
      </c>
      <c r="B3" s="12">
        <v>2406183012</v>
      </c>
      <c r="C3" s="13" t="s">
        <v>34</v>
      </c>
      <c r="D3" s="13" t="s">
        <v>35</v>
      </c>
      <c r="E3" s="13">
        <v>0</v>
      </c>
      <c r="F3" s="13">
        <v>0</v>
      </c>
      <c r="G3" s="13">
        <v>0</v>
      </c>
      <c r="H3" s="13" t="s">
        <v>37</v>
      </c>
      <c r="I3" s="13">
        <v>7</v>
      </c>
      <c r="J3" s="13">
        <v>3</v>
      </c>
      <c r="K3" s="13">
        <v>6.5</v>
      </c>
      <c r="L3" s="13" t="s">
        <v>38</v>
      </c>
      <c r="M3" s="13">
        <v>1</v>
      </c>
      <c r="N3" s="15">
        <v>0.108695652173913</v>
      </c>
    </row>
    <row r="4" spans="1:14">
      <c r="A4" s="12" t="s">
        <v>19</v>
      </c>
      <c r="B4" s="12">
        <v>2406183018</v>
      </c>
      <c r="C4" s="13" t="s">
        <v>34</v>
      </c>
      <c r="D4" s="13" t="s">
        <v>35</v>
      </c>
      <c r="E4" s="13">
        <v>0</v>
      </c>
      <c r="F4" s="13">
        <v>0</v>
      </c>
      <c r="G4" s="13">
        <v>0</v>
      </c>
      <c r="H4" s="13" t="s">
        <v>35</v>
      </c>
      <c r="I4" s="13">
        <v>0</v>
      </c>
      <c r="J4" s="13">
        <v>3</v>
      </c>
      <c r="K4" s="13">
        <v>3</v>
      </c>
      <c r="L4" s="13" t="s">
        <v>39</v>
      </c>
      <c r="M4" s="13">
        <v>7</v>
      </c>
      <c r="N4" s="15">
        <v>0.760869565217391</v>
      </c>
    </row>
    <row r="5" ht="34" customHeight="1" spans="1:14">
      <c r="A5" s="12" t="s">
        <v>6</v>
      </c>
      <c r="B5" s="12">
        <v>2406183020</v>
      </c>
      <c r="C5" s="13" t="s">
        <v>34</v>
      </c>
      <c r="D5" s="13" t="s">
        <v>40</v>
      </c>
      <c r="E5" s="13">
        <v>13.5</v>
      </c>
      <c r="F5" s="13">
        <v>10</v>
      </c>
      <c r="G5" s="13">
        <f>E5/E9*30+F5</f>
        <v>37</v>
      </c>
      <c r="H5" s="16" t="s">
        <v>41</v>
      </c>
      <c r="I5" s="13">
        <v>11</v>
      </c>
      <c r="J5" s="13">
        <v>3</v>
      </c>
      <c r="K5" s="13">
        <f>I5/I7*7+J5</f>
        <v>8.5</v>
      </c>
      <c r="L5" s="13" t="s">
        <v>42</v>
      </c>
      <c r="M5" s="13">
        <v>14</v>
      </c>
      <c r="N5" s="15">
        <v>1.52173913043478</v>
      </c>
    </row>
    <row r="6" spans="1:14">
      <c r="A6" s="12" t="s">
        <v>18</v>
      </c>
      <c r="B6" s="12">
        <v>2486183019</v>
      </c>
      <c r="C6" s="13" t="s">
        <v>34</v>
      </c>
      <c r="D6" s="13" t="s">
        <v>35</v>
      </c>
      <c r="E6" s="13">
        <v>0</v>
      </c>
      <c r="F6" s="13">
        <v>0</v>
      </c>
      <c r="G6" s="13">
        <v>0</v>
      </c>
      <c r="H6" s="13" t="s">
        <v>43</v>
      </c>
      <c r="I6" s="13">
        <v>5</v>
      </c>
      <c r="J6" s="13">
        <v>3</v>
      </c>
      <c r="K6" s="13">
        <f>I6/I7*7+J6</f>
        <v>5.5</v>
      </c>
      <c r="L6" s="13" t="s">
        <v>44</v>
      </c>
      <c r="M6" s="13">
        <v>1</v>
      </c>
      <c r="N6" s="15">
        <v>0.108695652173913</v>
      </c>
    </row>
    <row r="7" ht="21.6" spans="1:14">
      <c r="A7" s="12" t="s">
        <v>9</v>
      </c>
      <c r="B7" s="12">
        <v>2406183005</v>
      </c>
      <c r="C7" s="13" t="s">
        <v>45</v>
      </c>
      <c r="D7" s="13" t="s">
        <v>46</v>
      </c>
      <c r="E7" s="13">
        <v>0</v>
      </c>
      <c r="F7" s="13">
        <v>10</v>
      </c>
      <c r="G7" s="13">
        <v>10</v>
      </c>
      <c r="H7" s="13" t="s">
        <v>47</v>
      </c>
      <c r="I7" s="17">
        <v>14</v>
      </c>
      <c r="J7" s="13">
        <v>3</v>
      </c>
      <c r="K7" s="13">
        <v>10</v>
      </c>
      <c r="L7" s="13" t="s">
        <v>48</v>
      </c>
      <c r="M7" s="13">
        <v>5</v>
      </c>
      <c r="N7" s="15">
        <v>0.543478260869565</v>
      </c>
    </row>
    <row r="8" ht="32.4" spans="1:14">
      <c r="A8" s="12" t="s">
        <v>15</v>
      </c>
      <c r="B8" s="12">
        <v>2406183010</v>
      </c>
      <c r="C8" s="13" t="s">
        <v>45</v>
      </c>
      <c r="D8" s="13" t="s">
        <v>49</v>
      </c>
      <c r="E8" s="13">
        <v>10</v>
      </c>
      <c r="F8" s="13">
        <v>10</v>
      </c>
      <c r="G8" s="13">
        <f>E8/E9*30+F8</f>
        <v>30</v>
      </c>
      <c r="H8" s="13" t="s">
        <v>50</v>
      </c>
      <c r="I8" s="13">
        <v>3</v>
      </c>
      <c r="J8" s="13">
        <v>3</v>
      </c>
      <c r="K8" s="13">
        <v>4.5</v>
      </c>
      <c r="L8" s="13" t="s">
        <v>51</v>
      </c>
      <c r="M8" s="13">
        <v>16</v>
      </c>
      <c r="N8" s="15">
        <v>1.73913043478261</v>
      </c>
    </row>
    <row r="9" ht="43.2" spans="1:14">
      <c r="A9" s="12" t="s">
        <v>10</v>
      </c>
      <c r="B9" s="12">
        <v>2406183001</v>
      </c>
      <c r="C9" s="13" t="s">
        <v>45</v>
      </c>
      <c r="D9" s="13" t="s">
        <v>52</v>
      </c>
      <c r="E9" s="17">
        <v>15</v>
      </c>
      <c r="F9" s="13">
        <v>10</v>
      </c>
      <c r="G9" s="13">
        <v>40</v>
      </c>
      <c r="H9" s="13" t="s">
        <v>53</v>
      </c>
      <c r="I9" s="13">
        <v>9</v>
      </c>
      <c r="J9" s="13">
        <v>3</v>
      </c>
      <c r="K9" s="13">
        <v>7.5</v>
      </c>
      <c r="L9" s="13" t="s">
        <v>54</v>
      </c>
      <c r="M9" s="13">
        <v>36</v>
      </c>
      <c r="N9" s="15">
        <v>3.91304347826087</v>
      </c>
    </row>
    <row r="10" spans="1:14">
      <c r="A10" s="12" t="s">
        <v>7</v>
      </c>
      <c r="B10" s="12">
        <v>2406183013</v>
      </c>
      <c r="C10" s="13" t="s">
        <v>45</v>
      </c>
      <c r="D10" s="13" t="s">
        <v>55</v>
      </c>
      <c r="E10" s="13">
        <v>6</v>
      </c>
      <c r="F10" s="13">
        <v>10</v>
      </c>
      <c r="G10" s="13">
        <f>E10/E9*30+F10</f>
        <v>22</v>
      </c>
      <c r="H10" s="13" t="s">
        <v>56</v>
      </c>
      <c r="I10" s="13">
        <v>7</v>
      </c>
      <c r="J10" s="13">
        <v>3</v>
      </c>
      <c r="K10" s="13">
        <v>6.5</v>
      </c>
      <c r="L10" s="13" t="s">
        <v>57</v>
      </c>
      <c r="M10" s="13">
        <v>2</v>
      </c>
      <c r="N10" s="15">
        <v>0.217391304347826</v>
      </c>
    </row>
    <row r="11" spans="1:14">
      <c r="A11" s="12" t="s">
        <v>14</v>
      </c>
      <c r="B11" s="12">
        <v>2306183018</v>
      </c>
      <c r="C11" s="13" t="s">
        <v>58</v>
      </c>
      <c r="D11" s="13" t="s">
        <v>59</v>
      </c>
      <c r="E11" s="13">
        <v>0</v>
      </c>
      <c r="F11" s="13">
        <v>10</v>
      </c>
      <c r="G11" s="13">
        <v>10</v>
      </c>
      <c r="H11" s="13" t="s">
        <v>60</v>
      </c>
      <c r="I11" s="13">
        <v>7</v>
      </c>
      <c r="J11" s="13">
        <v>3</v>
      </c>
      <c r="K11" s="13">
        <v>6.5</v>
      </c>
      <c r="L11" s="13" t="s">
        <v>61</v>
      </c>
      <c r="M11" s="13">
        <v>6</v>
      </c>
      <c r="N11" s="15">
        <v>0.652173913043478</v>
      </c>
    </row>
    <row r="12" ht="43.2" spans="1:14">
      <c r="A12" s="12" t="s">
        <v>20</v>
      </c>
      <c r="B12" s="12">
        <v>2406183014</v>
      </c>
      <c r="C12" s="13" t="s">
        <v>58</v>
      </c>
      <c r="D12" s="13" t="s">
        <v>62</v>
      </c>
      <c r="E12" s="13">
        <v>6</v>
      </c>
      <c r="F12" s="13">
        <v>10</v>
      </c>
      <c r="G12" s="13">
        <f>E12/E9*30+F12</f>
        <v>22</v>
      </c>
      <c r="H12" s="13" t="s">
        <v>35</v>
      </c>
      <c r="I12" s="13">
        <v>0</v>
      </c>
      <c r="J12" s="13">
        <v>3</v>
      </c>
      <c r="K12" s="13">
        <v>3</v>
      </c>
      <c r="L12" s="13" t="s">
        <v>63</v>
      </c>
      <c r="M12" s="13">
        <v>16</v>
      </c>
      <c r="N12" s="15">
        <v>1.73913043478261</v>
      </c>
    </row>
    <row r="13" ht="21.6" spans="1:14">
      <c r="A13" s="12" t="s">
        <v>8</v>
      </c>
      <c r="B13" s="12">
        <v>2406183006</v>
      </c>
      <c r="C13" s="13" t="s">
        <v>58</v>
      </c>
      <c r="D13" s="14" t="s">
        <v>64</v>
      </c>
      <c r="E13" s="13">
        <v>5.5</v>
      </c>
      <c r="F13" s="13">
        <v>10</v>
      </c>
      <c r="G13" s="13">
        <f>E13/E9*30+F13</f>
        <v>21</v>
      </c>
      <c r="H13" s="13" t="s">
        <v>65</v>
      </c>
      <c r="I13" s="13">
        <v>13</v>
      </c>
      <c r="J13" s="13">
        <v>3</v>
      </c>
      <c r="K13" s="13">
        <f>I13/I7*7+J13</f>
        <v>9.5</v>
      </c>
      <c r="L13" s="13" t="s">
        <v>66</v>
      </c>
      <c r="M13" s="13">
        <v>53</v>
      </c>
      <c r="N13" s="15">
        <v>5.76086956521739</v>
      </c>
    </row>
    <row r="14" ht="32.4" spans="1:14">
      <c r="A14" s="12" t="s">
        <v>4</v>
      </c>
      <c r="B14" s="12">
        <v>2406183017</v>
      </c>
      <c r="C14" s="13" t="s">
        <v>58</v>
      </c>
      <c r="D14" s="13" t="s">
        <v>67</v>
      </c>
      <c r="E14" s="13">
        <v>1</v>
      </c>
      <c r="F14" s="13">
        <v>10</v>
      </c>
      <c r="G14" s="13">
        <f>E14/E9*30+F14</f>
        <v>12</v>
      </c>
      <c r="H14" s="13" t="s">
        <v>68</v>
      </c>
      <c r="I14" s="13">
        <v>2</v>
      </c>
      <c r="J14" s="13">
        <v>3</v>
      </c>
      <c r="K14" s="13">
        <v>4</v>
      </c>
      <c r="L14" s="13" t="s">
        <v>69</v>
      </c>
      <c r="M14" s="13">
        <v>10</v>
      </c>
      <c r="N14" s="15">
        <v>1.08695652173913</v>
      </c>
    </row>
    <row r="15" ht="32.4" spans="1:14">
      <c r="A15" s="12" t="s">
        <v>5</v>
      </c>
      <c r="B15" s="12">
        <v>2406183016</v>
      </c>
      <c r="C15" s="13" t="s">
        <v>58</v>
      </c>
      <c r="D15" s="13" t="s">
        <v>55</v>
      </c>
      <c r="E15" s="13">
        <v>10</v>
      </c>
      <c r="F15" s="13">
        <v>6</v>
      </c>
      <c r="G15" s="13">
        <f>E15/E9*30+F15</f>
        <v>26</v>
      </c>
      <c r="H15" s="13" t="s">
        <v>70</v>
      </c>
      <c r="I15" s="13">
        <v>2</v>
      </c>
      <c r="J15" s="13">
        <v>3</v>
      </c>
      <c r="K15" s="13">
        <v>4</v>
      </c>
      <c r="L15" s="13" t="s">
        <v>71</v>
      </c>
      <c r="M15" s="13">
        <v>18</v>
      </c>
      <c r="N15" s="15">
        <v>1.95652173913043</v>
      </c>
    </row>
    <row r="16" ht="43.2" spans="1:14">
      <c r="A16" s="12" t="s">
        <v>16</v>
      </c>
      <c r="B16" s="12">
        <v>2406183004</v>
      </c>
      <c r="C16" s="13" t="s">
        <v>58</v>
      </c>
      <c r="D16" s="13" t="s">
        <v>72</v>
      </c>
      <c r="E16" s="13">
        <v>4</v>
      </c>
      <c r="F16" s="13">
        <v>10</v>
      </c>
      <c r="G16" s="13">
        <f>E16/E9*30+F16</f>
        <v>18</v>
      </c>
      <c r="H16" s="13" t="s">
        <v>73</v>
      </c>
      <c r="I16" s="13">
        <v>5</v>
      </c>
      <c r="J16" s="13">
        <v>3</v>
      </c>
      <c r="K16" s="13">
        <v>5.5</v>
      </c>
      <c r="L16" s="14" t="s">
        <v>74</v>
      </c>
      <c r="M16" s="13">
        <v>75</v>
      </c>
      <c r="N16" s="15">
        <f>M16/M21*10</f>
        <v>8.15217391304348</v>
      </c>
    </row>
    <row r="17" ht="43.2" spans="1:14">
      <c r="A17" s="12" t="s">
        <v>21</v>
      </c>
      <c r="B17" s="12">
        <v>2406183015</v>
      </c>
      <c r="C17" s="13" t="s">
        <v>58</v>
      </c>
      <c r="D17" s="13" t="s">
        <v>35</v>
      </c>
      <c r="E17" s="13">
        <v>0</v>
      </c>
      <c r="F17" s="13">
        <v>0</v>
      </c>
      <c r="G17" s="13">
        <v>0</v>
      </c>
      <c r="H17" s="13" t="s">
        <v>35</v>
      </c>
      <c r="I17" s="13">
        <v>0</v>
      </c>
      <c r="J17" s="13">
        <v>3</v>
      </c>
      <c r="K17" s="13">
        <v>3</v>
      </c>
      <c r="L17" s="13" t="s">
        <v>75</v>
      </c>
      <c r="M17" s="13">
        <v>15</v>
      </c>
      <c r="N17" s="15">
        <v>1.6304347826087</v>
      </c>
    </row>
    <row r="18" spans="1:14">
      <c r="A18" s="12" t="s">
        <v>12</v>
      </c>
      <c r="B18" s="12">
        <v>2406183008</v>
      </c>
      <c r="C18" s="13" t="s">
        <v>58</v>
      </c>
      <c r="D18" s="13" t="s">
        <v>76</v>
      </c>
      <c r="E18" s="13">
        <v>3</v>
      </c>
      <c r="F18" s="13">
        <v>10</v>
      </c>
      <c r="G18" s="13">
        <f>E18/E9*30+F18</f>
        <v>16</v>
      </c>
      <c r="H18" s="13" t="s">
        <v>77</v>
      </c>
      <c r="I18" s="13">
        <v>8</v>
      </c>
      <c r="J18" s="13">
        <v>3</v>
      </c>
      <c r="K18" s="13">
        <v>7</v>
      </c>
      <c r="L18" s="13" t="s">
        <v>78</v>
      </c>
      <c r="M18" s="13">
        <v>3</v>
      </c>
      <c r="N18" s="15">
        <v>0.326086956521739</v>
      </c>
    </row>
    <row r="19" ht="32.4" spans="1:14">
      <c r="A19" s="12" t="s">
        <v>11</v>
      </c>
      <c r="B19" s="12">
        <v>2406183011</v>
      </c>
      <c r="C19" s="13" t="s">
        <v>58</v>
      </c>
      <c r="D19" s="13" t="s">
        <v>79</v>
      </c>
      <c r="E19" s="13">
        <v>9</v>
      </c>
      <c r="F19" s="13">
        <v>10</v>
      </c>
      <c r="G19" s="13">
        <f>E19/E9*30+F19</f>
        <v>28</v>
      </c>
      <c r="H19" s="13" t="s">
        <v>80</v>
      </c>
      <c r="I19" s="13">
        <v>5</v>
      </c>
      <c r="J19" s="13">
        <v>3</v>
      </c>
      <c r="K19" s="13">
        <v>5.5</v>
      </c>
      <c r="L19" s="14" t="s">
        <v>81</v>
      </c>
      <c r="M19" s="13">
        <v>20</v>
      </c>
      <c r="N19" s="18">
        <f>M19/M21*10</f>
        <v>2.17391304347826</v>
      </c>
    </row>
    <row r="20" ht="21.6" spans="1:14">
      <c r="A20" s="12" t="s">
        <v>23</v>
      </c>
      <c r="B20" s="12">
        <v>2406183009</v>
      </c>
      <c r="C20" s="13" t="s">
        <v>58</v>
      </c>
      <c r="D20" s="13" t="s">
        <v>82</v>
      </c>
      <c r="E20" s="13">
        <v>3</v>
      </c>
      <c r="F20" s="13">
        <v>5</v>
      </c>
      <c r="G20" s="13">
        <f>E20/E9*30+F20</f>
        <v>11</v>
      </c>
      <c r="H20" s="13" t="s">
        <v>35</v>
      </c>
      <c r="I20" s="13">
        <v>0</v>
      </c>
      <c r="J20" s="13">
        <v>3</v>
      </c>
      <c r="K20" s="13">
        <v>3</v>
      </c>
      <c r="L20" s="13" t="s">
        <v>83</v>
      </c>
      <c r="M20" s="13">
        <v>6</v>
      </c>
      <c r="N20" s="15">
        <v>2.60869565217391</v>
      </c>
    </row>
    <row r="21" ht="54" spans="1:14">
      <c r="A21" s="12" t="s">
        <v>13</v>
      </c>
      <c r="B21" s="12">
        <v>2406183003</v>
      </c>
      <c r="C21" s="13" t="s">
        <v>58</v>
      </c>
      <c r="D21" s="13" t="s">
        <v>84</v>
      </c>
      <c r="E21" s="13">
        <v>9</v>
      </c>
      <c r="F21" s="13">
        <v>10</v>
      </c>
      <c r="G21" s="13">
        <f>E21/E9*30+F21</f>
        <v>28</v>
      </c>
      <c r="H21" s="13" t="s">
        <v>85</v>
      </c>
      <c r="I21" s="13">
        <v>10</v>
      </c>
      <c r="J21" s="13">
        <v>3</v>
      </c>
      <c r="K21" s="13">
        <v>8</v>
      </c>
      <c r="L21" s="13" t="s">
        <v>86</v>
      </c>
      <c r="M21" s="17">
        <v>92</v>
      </c>
      <c r="N21" s="15">
        <v>10</v>
      </c>
    </row>
    <row r="22" spans="1:14">
      <c r="A22" s="12" t="s">
        <v>24</v>
      </c>
      <c r="B22" s="12">
        <v>2406183002</v>
      </c>
      <c r="C22" s="13" t="s">
        <v>58</v>
      </c>
      <c r="D22" s="13" t="s">
        <v>35</v>
      </c>
      <c r="E22" s="13">
        <v>0</v>
      </c>
      <c r="F22" s="13">
        <v>0</v>
      </c>
      <c r="G22" s="13">
        <v>0</v>
      </c>
      <c r="H22" s="13" t="s">
        <v>87</v>
      </c>
      <c r="I22" s="13">
        <v>3</v>
      </c>
      <c r="J22" s="13">
        <v>3</v>
      </c>
      <c r="K22" s="13">
        <v>4.5</v>
      </c>
      <c r="L22" s="13" t="s">
        <v>88</v>
      </c>
      <c r="M22" s="13">
        <v>4</v>
      </c>
      <c r="N22" s="15">
        <v>0.434782608695652</v>
      </c>
    </row>
    <row r="23" spans="1:14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selection activeCell="A18" sqref="A18"/>
    </sheetView>
  </sheetViews>
  <sheetFormatPr defaultColWidth="8.88888888888889" defaultRowHeight="14.4"/>
  <cols>
    <col min="2" max="2" width="13.6666666666667" customWidth="1"/>
    <col min="3" max="3" width="16.4444444444444" customWidth="1"/>
    <col min="7" max="7" width="18.1111111111111" customWidth="1"/>
    <col min="12" max="12" width="11.8888888888889" customWidth="1"/>
    <col min="13" max="13" width="13.1111111111111" customWidth="1"/>
    <col min="17" max="17" width="13.7777777777778" customWidth="1"/>
    <col min="18" max="18" width="12.8888888888889"/>
  </cols>
  <sheetData>
    <row r="1" spans="1:19">
      <c r="A1" s="1" t="s">
        <v>0</v>
      </c>
      <c r="B1" s="1" t="s">
        <v>25</v>
      </c>
      <c r="C1" s="2" t="s">
        <v>26</v>
      </c>
      <c r="D1" s="3" t="s">
        <v>89</v>
      </c>
      <c r="E1" s="3" t="s">
        <v>90</v>
      </c>
      <c r="F1" s="3" t="s">
        <v>91</v>
      </c>
      <c r="G1" s="3" t="s">
        <v>92</v>
      </c>
      <c r="H1" s="3" t="s">
        <v>93</v>
      </c>
      <c r="I1" s="3" t="s">
        <v>94</v>
      </c>
      <c r="K1" s="4"/>
      <c r="L1" s="4"/>
      <c r="M1" s="5"/>
      <c r="N1" s="6"/>
      <c r="O1" s="6"/>
      <c r="P1" s="6"/>
      <c r="Q1" s="6"/>
      <c r="R1" s="6"/>
      <c r="S1" s="6"/>
    </row>
    <row r="2" spans="1:19">
      <c r="A2" s="1" t="s">
        <v>10</v>
      </c>
      <c r="B2" s="1">
        <v>2406183001</v>
      </c>
      <c r="C2" s="2" t="s">
        <v>45</v>
      </c>
      <c r="D2" s="7">
        <v>35</v>
      </c>
      <c r="E2" s="7">
        <v>40</v>
      </c>
      <c r="F2" s="7">
        <v>7.5</v>
      </c>
      <c r="G2" s="8">
        <v>3.91304347826087</v>
      </c>
      <c r="H2" s="8">
        <f t="shared" ref="H2:H22" si="0">D2+E2+F2+G2</f>
        <v>86.4130434782609</v>
      </c>
      <c r="I2" s="7">
        <v>1</v>
      </c>
      <c r="K2" s="4"/>
      <c r="L2" s="4"/>
      <c r="M2" s="5"/>
      <c r="N2" s="9"/>
      <c r="O2" s="9"/>
      <c r="P2" s="9"/>
      <c r="Q2" s="10"/>
      <c r="R2" s="10"/>
      <c r="S2" s="9"/>
    </row>
    <row r="3" spans="1:19">
      <c r="A3" s="1" t="s">
        <v>6</v>
      </c>
      <c r="B3" s="1">
        <v>2406183020</v>
      </c>
      <c r="C3" s="2" t="s">
        <v>34</v>
      </c>
      <c r="D3" s="7">
        <v>35</v>
      </c>
      <c r="E3" s="7">
        <v>37</v>
      </c>
      <c r="F3" s="7">
        <v>8.5</v>
      </c>
      <c r="G3" s="8">
        <v>1.52173913043478</v>
      </c>
      <c r="H3" s="8">
        <f t="shared" si="0"/>
        <v>82.0217391304348</v>
      </c>
      <c r="I3" s="7">
        <v>2</v>
      </c>
      <c r="K3" s="4"/>
      <c r="L3" s="4"/>
      <c r="M3" s="5"/>
      <c r="N3" s="9"/>
      <c r="O3" s="9"/>
      <c r="P3" s="9"/>
      <c r="Q3" s="10"/>
      <c r="R3" s="10"/>
      <c r="S3" s="9"/>
    </row>
    <row r="4" spans="1:19">
      <c r="A4" s="1" t="s">
        <v>13</v>
      </c>
      <c r="B4" s="1">
        <v>2406183003</v>
      </c>
      <c r="C4" s="2" t="s">
        <v>58</v>
      </c>
      <c r="D4" s="7">
        <v>35</v>
      </c>
      <c r="E4" s="7">
        <v>28</v>
      </c>
      <c r="F4" s="7">
        <v>8</v>
      </c>
      <c r="G4" s="8">
        <v>10</v>
      </c>
      <c r="H4" s="8">
        <f t="shared" si="0"/>
        <v>81</v>
      </c>
      <c r="I4" s="7">
        <v>3</v>
      </c>
      <c r="K4" s="4"/>
      <c r="L4" s="4"/>
      <c r="M4" s="5"/>
      <c r="N4" s="9"/>
      <c r="O4" s="9"/>
      <c r="P4" s="9"/>
      <c r="Q4" s="10"/>
      <c r="R4" s="10"/>
      <c r="S4" s="9"/>
    </row>
    <row r="5" spans="1:19">
      <c r="A5" s="1" t="s">
        <v>15</v>
      </c>
      <c r="B5" s="1">
        <v>2406183010</v>
      </c>
      <c r="C5" s="2" t="s">
        <v>45</v>
      </c>
      <c r="D5" s="7">
        <v>40</v>
      </c>
      <c r="E5" s="7">
        <v>30</v>
      </c>
      <c r="F5" s="7">
        <v>4.5</v>
      </c>
      <c r="G5" s="8">
        <v>1.73913043478261</v>
      </c>
      <c r="H5" s="8">
        <f t="shared" si="0"/>
        <v>76.2391304347826</v>
      </c>
      <c r="I5" s="7">
        <v>4</v>
      </c>
      <c r="K5" s="4"/>
      <c r="L5" s="4"/>
      <c r="M5" s="5"/>
      <c r="N5" s="9"/>
      <c r="O5" s="9"/>
      <c r="P5" s="9"/>
      <c r="Q5" s="10"/>
      <c r="R5" s="10"/>
      <c r="S5" s="9"/>
    </row>
    <row r="6" spans="1:19">
      <c r="A6" s="1" t="s">
        <v>11</v>
      </c>
      <c r="B6" s="1">
        <v>2406183011</v>
      </c>
      <c r="C6" s="2" t="s">
        <v>58</v>
      </c>
      <c r="D6" s="7">
        <v>40</v>
      </c>
      <c r="E6" s="7">
        <v>28</v>
      </c>
      <c r="F6" s="7">
        <v>5.5</v>
      </c>
      <c r="G6" s="8">
        <v>2.17391304347826</v>
      </c>
      <c r="H6" s="8">
        <f t="shared" si="0"/>
        <v>75.6739130434783</v>
      </c>
      <c r="I6" s="7">
        <v>5</v>
      </c>
      <c r="K6" s="4"/>
      <c r="L6" s="4"/>
      <c r="M6" s="5"/>
      <c r="N6" s="9"/>
      <c r="O6" s="9"/>
      <c r="P6" s="9"/>
      <c r="Q6" s="10"/>
      <c r="R6" s="10"/>
      <c r="S6" s="9"/>
    </row>
    <row r="7" spans="1:19">
      <c r="A7" s="1" t="s">
        <v>8</v>
      </c>
      <c r="B7" s="1">
        <v>2406183006</v>
      </c>
      <c r="C7" s="2" t="s">
        <v>58</v>
      </c>
      <c r="D7" s="7">
        <v>35</v>
      </c>
      <c r="E7" s="7">
        <v>21</v>
      </c>
      <c r="F7" s="7">
        <v>9.5</v>
      </c>
      <c r="G7" s="8">
        <v>5.76086956521739</v>
      </c>
      <c r="H7" s="8">
        <f t="shared" si="0"/>
        <v>71.2608695652174</v>
      </c>
      <c r="I7" s="7">
        <v>6</v>
      </c>
      <c r="K7" s="4"/>
      <c r="L7" s="4"/>
      <c r="M7" s="5"/>
      <c r="N7" s="9"/>
      <c r="O7" s="9"/>
      <c r="P7" s="9"/>
      <c r="Q7" s="10"/>
      <c r="R7" s="10"/>
      <c r="S7" s="9"/>
    </row>
    <row r="8" spans="1:19">
      <c r="A8" s="1" t="s">
        <v>5</v>
      </c>
      <c r="B8" s="1">
        <v>2406183016</v>
      </c>
      <c r="C8" s="2" t="s">
        <v>58</v>
      </c>
      <c r="D8" s="7">
        <v>35</v>
      </c>
      <c r="E8" s="7">
        <v>26</v>
      </c>
      <c r="F8" s="7">
        <v>4</v>
      </c>
      <c r="G8" s="8">
        <v>1.95652173913043</v>
      </c>
      <c r="H8" s="8">
        <f t="shared" si="0"/>
        <v>66.9565217391304</v>
      </c>
      <c r="I8" s="7">
        <v>7</v>
      </c>
      <c r="K8" s="4"/>
      <c r="L8" s="4"/>
      <c r="M8" s="5"/>
      <c r="N8" s="9"/>
      <c r="O8" s="9"/>
      <c r="P8" s="9"/>
      <c r="Q8" s="10"/>
      <c r="R8" s="10"/>
      <c r="S8" s="9"/>
    </row>
    <row r="9" spans="1:19">
      <c r="A9" s="1" t="s">
        <v>16</v>
      </c>
      <c r="B9" s="1">
        <v>2406183004</v>
      </c>
      <c r="C9" s="2" t="s">
        <v>58</v>
      </c>
      <c r="D9" s="7">
        <v>35</v>
      </c>
      <c r="E9" s="7">
        <v>18</v>
      </c>
      <c r="F9" s="7">
        <v>5.5</v>
      </c>
      <c r="G9" s="8">
        <v>8.15217391304348</v>
      </c>
      <c r="H9" s="8">
        <f t="shared" si="0"/>
        <v>66.6521739130435</v>
      </c>
      <c r="I9" s="7">
        <v>8</v>
      </c>
      <c r="K9" s="4"/>
      <c r="L9" s="4"/>
      <c r="M9" s="5"/>
      <c r="N9" s="9"/>
      <c r="O9" s="9"/>
      <c r="P9" s="9"/>
      <c r="Q9" s="10"/>
      <c r="R9" s="10"/>
      <c r="S9" s="9"/>
    </row>
    <row r="10" spans="1:19">
      <c r="A10" s="1" t="s">
        <v>7</v>
      </c>
      <c r="B10" s="1">
        <v>2406183013</v>
      </c>
      <c r="C10" s="2" t="s">
        <v>45</v>
      </c>
      <c r="D10" s="7">
        <v>35</v>
      </c>
      <c r="E10" s="7">
        <v>22</v>
      </c>
      <c r="F10" s="7">
        <v>6.5</v>
      </c>
      <c r="G10" s="8">
        <v>0.217391304347826</v>
      </c>
      <c r="H10" s="8">
        <f t="shared" si="0"/>
        <v>63.7173913043478</v>
      </c>
      <c r="I10" s="7">
        <v>9</v>
      </c>
      <c r="K10" s="4"/>
      <c r="L10" s="4"/>
      <c r="M10" s="5"/>
      <c r="N10" s="9"/>
      <c r="O10" s="9"/>
      <c r="P10" s="9"/>
      <c r="Q10" s="10"/>
      <c r="R10" s="10"/>
      <c r="S10" s="9"/>
    </row>
    <row r="11" spans="1:19">
      <c r="A11" s="1" t="s">
        <v>20</v>
      </c>
      <c r="B11" s="1">
        <v>2406183014</v>
      </c>
      <c r="C11" s="2" t="s">
        <v>58</v>
      </c>
      <c r="D11" s="7">
        <v>35</v>
      </c>
      <c r="E11" s="7">
        <v>22</v>
      </c>
      <c r="F11" s="7">
        <v>3</v>
      </c>
      <c r="G11" s="8">
        <v>1.73913043478261</v>
      </c>
      <c r="H11" s="8">
        <f t="shared" si="0"/>
        <v>61.7391304347826</v>
      </c>
      <c r="I11" s="7">
        <v>10</v>
      </c>
      <c r="K11" s="4"/>
      <c r="L11" s="4"/>
      <c r="M11" s="5"/>
      <c r="N11" s="9"/>
      <c r="O11" s="9"/>
      <c r="P11" s="9"/>
      <c r="Q11" s="10"/>
      <c r="R11" s="10"/>
      <c r="S11" s="9"/>
    </row>
    <row r="12" spans="1:19">
      <c r="A12" s="1" t="s">
        <v>12</v>
      </c>
      <c r="B12" s="1">
        <v>2406183008</v>
      </c>
      <c r="C12" s="2" t="s">
        <v>58</v>
      </c>
      <c r="D12" s="7">
        <v>35</v>
      </c>
      <c r="E12" s="7">
        <v>16</v>
      </c>
      <c r="F12" s="7">
        <v>7</v>
      </c>
      <c r="G12" s="8">
        <v>0.326086956521739</v>
      </c>
      <c r="H12" s="8">
        <f t="shared" si="0"/>
        <v>58.3260869565217</v>
      </c>
      <c r="I12" s="7">
        <v>11</v>
      </c>
      <c r="K12" s="4"/>
      <c r="L12" s="4"/>
      <c r="M12" s="5"/>
      <c r="N12" s="9"/>
      <c r="O12" s="9"/>
      <c r="P12" s="9"/>
      <c r="Q12" s="10"/>
      <c r="R12" s="10"/>
      <c r="S12" s="9"/>
    </row>
    <row r="13" spans="1:19">
      <c r="A13" s="1" t="s">
        <v>9</v>
      </c>
      <c r="B13" s="1">
        <v>2406183005</v>
      </c>
      <c r="C13" s="2" t="s">
        <v>45</v>
      </c>
      <c r="D13" s="7">
        <v>35</v>
      </c>
      <c r="E13" s="7">
        <v>10</v>
      </c>
      <c r="F13" s="7">
        <v>10</v>
      </c>
      <c r="G13" s="8">
        <v>0.543478260869565</v>
      </c>
      <c r="H13" s="8">
        <f>D13+E13+F13+G13</f>
        <v>55.5434782608696</v>
      </c>
      <c r="I13" s="7">
        <v>12</v>
      </c>
      <c r="K13" s="4"/>
      <c r="L13" s="4"/>
      <c r="M13" s="5"/>
      <c r="N13" s="9"/>
      <c r="O13" s="9"/>
      <c r="P13" s="9"/>
      <c r="Q13" s="10"/>
      <c r="R13" s="10"/>
      <c r="S13" s="9"/>
    </row>
    <row r="14" spans="1:19">
      <c r="A14" s="1" t="s">
        <v>14</v>
      </c>
      <c r="B14" s="1">
        <v>2306183018</v>
      </c>
      <c r="C14" s="2" t="s">
        <v>58</v>
      </c>
      <c r="D14" s="7">
        <v>35</v>
      </c>
      <c r="E14" s="7">
        <v>10</v>
      </c>
      <c r="F14" s="7">
        <v>6.5</v>
      </c>
      <c r="G14" s="8">
        <v>0.652173913043478</v>
      </c>
      <c r="H14" s="8">
        <f>D14+E14+F14+G14</f>
        <v>52.1521739130435</v>
      </c>
      <c r="I14" s="7">
        <v>13</v>
      </c>
      <c r="K14" s="4"/>
      <c r="L14" s="4"/>
      <c r="M14" s="5"/>
      <c r="N14" s="9"/>
      <c r="O14" s="9"/>
      <c r="P14" s="9"/>
      <c r="Q14" s="10"/>
      <c r="R14" s="10"/>
      <c r="S14" s="9"/>
    </row>
    <row r="15" spans="1:19">
      <c r="A15" s="1" t="s">
        <v>4</v>
      </c>
      <c r="B15" s="1">
        <v>2406183017</v>
      </c>
      <c r="C15" s="2" t="s">
        <v>58</v>
      </c>
      <c r="D15" s="7">
        <v>35</v>
      </c>
      <c r="E15" s="7">
        <v>12</v>
      </c>
      <c r="F15" s="7">
        <v>4</v>
      </c>
      <c r="G15" s="8">
        <v>1.08695652173913</v>
      </c>
      <c r="H15" s="8">
        <f>D15+E15+F15+G15</f>
        <v>52.0869565217391</v>
      </c>
      <c r="I15" s="7">
        <v>14</v>
      </c>
      <c r="K15" s="4"/>
      <c r="L15" s="4"/>
      <c r="M15" s="5"/>
      <c r="N15" s="9"/>
      <c r="O15" s="9"/>
      <c r="P15" s="9"/>
      <c r="Q15" s="10"/>
      <c r="R15" s="10"/>
      <c r="S15" s="9"/>
    </row>
    <row r="16" spans="1:19">
      <c r="A16" s="1" t="s">
        <v>23</v>
      </c>
      <c r="B16" s="1">
        <v>2406183009</v>
      </c>
      <c r="C16" s="2" t="s">
        <v>58</v>
      </c>
      <c r="D16" s="7">
        <v>35</v>
      </c>
      <c r="E16" s="7">
        <v>11</v>
      </c>
      <c r="F16" s="7">
        <v>3</v>
      </c>
      <c r="G16" s="8">
        <v>2.60869565217391</v>
      </c>
      <c r="H16" s="8">
        <f>D16+E16+F16+G16</f>
        <v>51.6086956521739</v>
      </c>
      <c r="I16" s="7">
        <v>15</v>
      </c>
      <c r="K16" s="4"/>
      <c r="L16" s="4"/>
      <c r="M16" s="5"/>
      <c r="N16" s="9"/>
      <c r="O16" s="9"/>
      <c r="P16" s="9"/>
      <c r="Q16" s="10"/>
      <c r="R16" s="10"/>
      <c r="S16" s="9"/>
    </row>
    <row r="17" spans="1:19">
      <c r="A17" s="1" t="s">
        <v>17</v>
      </c>
      <c r="B17" s="1">
        <v>2406183012</v>
      </c>
      <c r="C17" s="2" t="s">
        <v>34</v>
      </c>
      <c r="D17" s="7">
        <v>35</v>
      </c>
      <c r="E17" s="7">
        <v>0</v>
      </c>
      <c r="F17" s="7">
        <v>6.5</v>
      </c>
      <c r="G17" s="8">
        <v>0.108695652173913</v>
      </c>
      <c r="H17" s="8">
        <f t="shared" si="0"/>
        <v>41.6086956521739</v>
      </c>
      <c r="I17" s="7">
        <v>16</v>
      </c>
      <c r="K17" s="4"/>
      <c r="L17" s="4"/>
      <c r="M17" s="5"/>
      <c r="N17" s="9"/>
      <c r="O17" s="9"/>
      <c r="P17" s="9"/>
      <c r="Q17" s="10"/>
      <c r="R17" s="10"/>
      <c r="S17" s="9"/>
    </row>
    <row r="18" spans="1:19">
      <c r="A18" s="1" t="s">
        <v>18</v>
      </c>
      <c r="B18" s="1">
        <v>2486183019</v>
      </c>
      <c r="C18" s="2" t="s">
        <v>34</v>
      </c>
      <c r="D18" s="7">
        <v>35</v>
      </c>
      <c r="E18" s="7">
        <v>0</v>
      </c>
      <c r="F18" s="7">
        <v>5.5</v>
      </c>
      <c r="G18" s="8">
        <v>0.108695652173913</v>
      </c>
      <c r="H18" s="8">
        <f t="shared" si="0"/>
        <v>40.6086956521739</v>
      </c>
      <c r="I18" s="7">
        <v>17</v>
      </c>
      <c r="K18" s="4"/>
      <c r="L18" s="4"/>
      <c r="M18" s="5"/>
      <c r="N18" s="9"/>
      <c r="O18" s="9"/>
      <c r="P18" s="9"/>
      <c r="Q18" s="10"/>
      <c r="R18" s="10"/>
      <c r="S18" s="9"/>
    </row>
    <row r="19" spans="1:19">
      <c r="A19" s="1" t="s">
        <v>24</v>
      </c>
      <c r="B19" s="1">
        <v>2406183002</v>
      </c>
      <c r="C19" s="2" t="s">
        <v>58</v>
      </c>
      <c r="D19" s="7">
        <v>35</v>
      </c>
      <c r="E19" s="7">
        <v>0</v>
      </c>
      <c r="F19" s="7">
        <v>4.5</v>
      </c>
      <c r="G19" s="8">
        <v>0.434782608695652</v>
      </c>
      <c r="H19" s="8">
        <f t="shared" si="0"/>
        <v>39.9347826086956</v>
      </c>
      <c r="I19" s="7">
        <v>18</v>
      </c>
      <c r="K19" s="4"/>
      <c r="L19" s="4"/>
      <c r="M19" s="5"/>
      <c r="N19" s="9"/>
      <c r="O19" s="9"/>
      <c r="P19" s="9"/>
      <c r="Q19" s="10"/>
      <c r="R19" s="10"/>
      <c r="S19" s="9"/>
    </row>
    <row r="20" spans="1:19">
      <c r="A20" s="1" t="s">
        <v>21</v>
      </c>
      <c r="B20" s="1">
        <v>2406183015</v>
      </c>
      <c r="C20" s="2" t="s">
        <v>58</v>
      </c>
      <c r="D20" s="7">
        <v>35</v>
      </c>
      <c r="E20" s="7">
        <v>0</v>
      </c>
      <c r="F20" s="7">
        <v>3</v>
      </c>
      <c r="G20" s="8">
        <v>1.6304347826087</v>
      </c>
      <c r="H20" s="8">
        <f t="shared" si="0"/>
        <v>39.6304347826087</v>
      </c>
      <c r="I20" s="7">
        <v>19</v>
      </c>
      <c r="K20" s="4"/>
      <c r="L20" s="4"/>
      <c r="M20" s="5"/>
      <c r="N20" s="9"/>
      <c r="O20" s="9"/>
      <c r="P20" s="9"/>
      <c r="Q20" s="10"/>
      <c r="R20" s="10"/>
      <c r="S20" s="9"/>
    </row>
    <row r="21" spans="1:19">
      <c r="A21" s="1" t="s">
        <v>22</v>
      </c>
      <c r="B21" s="1">
        <v>2406183007</v>
      </c>
      <c r="C21" s="2" t="s">
        <v>34</v>
      </c>
      <c r="D21" s="7">
        <v>35</v>
      </c>
      <c r="E21" s="7">
        <v>0</v>
      </c>
      <c r="F21" s="7">
        <v>3</v>
      </c>
      <c r="G21" s="8">
        <v>0.869565217391304</v>
      </c>
      <c r="H21" s="8">
        <f t="shared" si="0"/>
        <v>38.8695652173913</v>
      </c>
      <c r="I21" s="7">
        <v>20</v>
      </c>
      <c r="K21" s="4"/>
      <c r="L21" s="4"/>
      <c r="M21" s="5"/>
      <c r="N21" s="9"/>
      <c r="O21" s="9"/>
      <c r="P21" s="9"/>
      <c r="Q21" s="10"/>
      <c r="R21" s="10"/>
      <c r="S21" s="9"/>
    </row>
    <row r="22" spans="1:19">
      <c r="A22" s="1" t="s">
        <v>19</v>
      </c>
      <c r="B22" s="1">
        <v>2406183018</v>
      </c>
      <c r="C22" s="2" t="s">
        <v>34</v>
      </c>
      <c r="D22" s="7">
        <v>35</v>
      </c>
      <c r="E22" s="7">
        <v>0</v>
      </c>
      <c r="F22" s="7">
        <v>3</v>
      </c>
      <c r="G22" s="8">
        <v>0.760869565217391</v>
      </c>
      <c r="H22" s="8">
        <f t="shared" si="0"/>
        <v>38.7608695652174</v>
      </c>
      <c r="I22" s="7">
        <v>21</v>
      </c>
      <c r="K22" s="4"/>
      <c r="L22" s="4"/>
      <c r="M22" s="5"/>
      <c r="N22" s="9"/>
      <c r="O22" s="9"/>
      <c r="P22" s="9"/>
      <c r="Q22" s="10"/>
      <c r="R22" s="10"/>
      <c r="S22" s="9"/>
    </row>
    <row r="25" spans="1:19">
      <c r="A25" s="11" t="s">
        <v>95</v>
      </c>
      <c r="B25" s="11"/>
      <c r="C25" s="11"/>
      <c r="D25" s="11"/>
      <c r="E25" s="11"/>
      <c r="F25" s="11"/>
      <c r="G25" s="11"/>
      <c r="H25" s="11"/>
      <c r="I25" s="11"/>
    </row>
    <row r="26" spans="1:19">
      <c r="A26" s="11"/>
      <c r="B26" s="11"/>
      <c r="C26" s="11"/>
      <c r="D26" s="11"/>
      <c r="E26" s="11"/>
      <c r="F26" s="11"/>
      <c r="G26" s="11"/>
      <c r="H26" s="11"/>
      <c r="I26" s="11"/>
    </row>
    <row r="27" spans="1:19">
      <c r="A27" s="11"/>
      <c r="B27" s="11"/>
      <c r="C27" s="11"/>
      <c r="D27" s="11"/>
      <c r="E27" s="11"/>
      <c r="F27" s="11"/>
      <c r="G27" s="11"/>
      <c r="H27" s="11"/>
      <c r="I27" s="11"/>
    </row>
    <row r="28" spans="1:19">
      <c r="A28" s="11"/>
      <c r="B28" s="11"/>
      <c r="C28" s="11"/>
      <c r="D28" s="11"/>
      <c r="E28" s="11"/>
      <c r="F28" s="11"/>
      <c r="G28" s="11"/>
      <c r="H28" s="11"/>
      <c r="I28" s="11"/>
    </row>
  </sheetData>
  <sortState ref="A2:I22">
    <sortCondition ref="H2" descending="1"/>
  </sortState>
  <mergeCells count="1">
    <mergeCell ref="A25:I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</vt:lpstr>
      <vt:lpstr>科研、思想及文体</vt:lpstr>
      <vt:lpstr>总排名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開心</cp:lastModifiedBy>
  <dcterms:created xsi:type="dcterms:W3CDTF">2026-09-09T19:37:00Z</dcterms:created>
  <dcterms:modified xsi:type="dcterms:W3CDTF">2026-09-11T13:45:49Z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3908F25BAE574D6885BB921C9B883FCF_11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