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24专硕（科研、思想、文体）加分明细" sheetId="1" r:id="rId1"/>
    <sheet name="总排名" sheetId="2" r:id="rId2"/>
  </sheets>
  <definedNames>
    <definedName name="_xlnm._FilterDatabase" localSheetId="0" hidden="1">'24专硕（科研、思想、文体）加分明细'!$O:$O</definedName>
  </definedNames>
  <calcPr calcId="144525"/>
</workbook>
</file>

<file path=xl/sharedStrings.xml><?xml version="1.0" encoding="utf-8"?>
<sst xmlns="http://schemas.openxmlformats.org/spreadsheetml/2006/main" count="161">
  <si>
    <t>姓名</t>
  </si>
  <si>
    <t>学号</t>
  </si>
  <si>
    <t>专业</t>
  </si>
  <si>
    <t>科研素质40%（基础分10分）</t>
  </si>
  <si>
    <t>总分</t>
  </si>
  <si>
    <t>得分</t>
  </si>
  <si>
    <t>思想道德10%（基础分3分）</t>
  </si>
  <si>
    <t>得分（加基础分3分）</t>
  </si>
  <si>
    <t>文体素质10%</t>
  </si>
  <si>
    <t>总 分</t>
  </si>
  <si>
    <t>总得分（已加四级）</t>
  </si>
  <si>
    <t>排名</t>
  </si>
  <si>
    <t>梁育帅</t>
  </si>
  <si>
    <t>体育教育</t>
  </si>
  <si>
    <t>省结项+2.5，国际第二名+50</t>
  </si>
  <si>
    <t>全国三好研究生+10</t>
  </si>
  <si>
    <t>代表学院参加国家比赛参与+5、第五+12</t>
  </si>
  <si>
    <t>肖绪旺</t>
  </si>
  <si>
    <t>体育教学</t>
  </si>
  <si>
    <t>专题3篇＋9、省立项两个+5、省结项+2.5</t>
  </si>
  <si>
    <t>志愿服务+5</t>
  </si>
  <si>
    <t>越野挑战赛+1、运动会第一+6、匹克球和羽毛球裁判+4</t>
  </si>
  <si>
    <t>刘晓文</t>
  </si>
  <si>
    <t>省立项+2.5,省结项+2.5，专题2+6，校实践创新项目+5</t>
  </si>
  <si>
    <t>全国武术第五+17，秋季拔河+1，运动会足球+3，趣味定向+1，匹克球+5，标枪+1，体育公益课题+5，1500米第一+5，全民健身开幕式+1，大学生创业计划竞赛二等奖+5</t>
  </si>
  <si>
    <t>赵媛媛</t>
  </si>
  <si>
    <t>专题报告一篇+3，省结项参与</t>
  </si>
  <si>
    <t>志愿服务+5、班长+5、优秀团干、三好、班干+6</t>
  </si>
  <si>
    <t>不同类型省级比赛第一×3+51、校歌比赛+5、拔河第六参与+1、匹克球参与+1、校级文艺表扬×3＋5，技能大赛二等奖＋3</t>
  </si>
  <si>
    <t>曾繁澳</t>
  </si>
  <si>
    <t>社会体育指导</t>
  </si>
  <si>
    <t>省哲社+2.5、中国体育科学学会专题＋20</t>
  </si>
  <si>
    <t>匹克球第五+5、运动会拔河第三+4、越野挑战赛+1、培训班结项+1</t>
  </si>
  <si>
    <t>娄凯玥</t>
  </si>
  <si>
    <t>省立项+2.5，专题2篇+6</t>
  </si>
  <si>
    <t>校三好+2，优秀团员+2，志愿服务+5</t>
  </si>
  <si>
    <t>匹克球参与+1，公益课堂体美+5，校运会+4，秋季拔河+1，越野挑战+1，1500米决赛+2，市文艺汇演+3，五四歌会+5，全国短兵参与+5，微课比赛三等奖+1，河南省健身舞比赛+17</t>
  </si>
  <si>
    <t>翟燕风</t>
  </si>
  <si>
    <t>运动训练</t>
  </si>
  <si>
    <t>省立项＋2.5，省结项＋2.5，省立项＋2.5，专题两篇＋6</t>
  </si>
  <si>
    <t>志愿者＋5，优秀团员＋2</t>
  </si>
  <si>
    <t>定向越野＋1，拔河＋4，跳远＋3，歌唱＋5，裁判员＋2，裁判员＋2</t>
  </si>
  <si>
    <t>于玉萍</t>
  </si>
  <si>
    <t>二级专题×3＋9，立项＋1，新乡市社科联结项并一等奖+4</t>
  </si>
  <si>
    <t>校文明宿舍＋2，志愿服务＋5</t>
  </si>
  <si>
    <t>校运会参与＋1，第五名＋1，团体项目第三名＋3，技能大赛三等＋1，校歌会参与＋1，获奖＋4，匹克球参与＋1，校活动＋1</t>
  </si>
  <si>
    <t>蒋天一</t>
  </si>
  <si>
    <t>省项目参与×2</t>
  </si>
  <si>
    <t>数智赋能志愿者+5</t>
  </si>
  <si>
    <t>校级比赛活动×2，参与＋2，匹克球第五+1，省一等奖+14，参与+3，校文艺表演+5，院裁判+1，省第一+14，参与+3，国第一+20，参与+5，国第一+20，国第三+16</t>
  </si>
  <si>
    <t>苏俊峰</t>
  </si>
  <si>
    <t>河科报+3，河科报+3，专题报告+3，市立项+1，省立项+2.5，省立项+2.5</t>
  </si>
  <si>
    <t>校裁判+2，教学技能三等+1,参与+1,院第三+3，参与+1，投稿+3</t>
  </si>
  <si>
    <t>李玉珂</t>
  </si>
  <si>
    <t>二级会议＋3，投稿未录用</t>
  </si>
  <si>
    <t>志愿服务＋5</t>
  </si>
  <si>
    <t>省比赛第一名＋14，参与＋3，五四歌会参与＋1，获奖＋4，校运动会＋1，团体第三＋3，跳高第五＋1，匹克球双打第四+3</t>
  </si>
  <si>
    <t>刘政良</t>
  </si>
  <si>
    <t>课题立项+2.5，专题两篇+6，会议二等奖+1</t>
  </si>
  <si>
    <t>三好研究生标兵+2</t>
  </si>
  <si>
    <t>微课比赛三等奖+1，匹克球+1，定向越野+1</t>
  </si>
  <si>
    <t>张金东</t>
  </si>
  <si>
    <t>专题报告三篇+9</t>
  </si>
  <si>
    <t>三好研究生+2，助管+1，数智赋能志愿者+5</t>
  </si>
  <si>
    <t>五四歌会+4，参与+1，定向第三+3，参与+1，拔河第三+3，参与+1，匹克球第一+5，参与+1，微课二等+3，优秀裁判+2+2，院拔河第五+1，参与+1</t>
  </si>
  <si>
    <t>孟程功</t>
  </si>
  <si>
    <t>专题报告一篇+3、新乡市立项+1</t>
  </si>
  <si>
    <t>志愿服务+5、支部书记+5、三好学生+2、优秀干部+2</t>
  </si>
  <si>
    <t>微课比赛第二+5、技能大赛+3、优秀裁判+2、校级裁判+2、拔河比赛+1、越野挑战+1、媒体文章+3、迎新杯专业加普通组+5、裁判+2</t>
  </si>
  <si>
    <t>李懿博</t>
  </si>
  <si>
    <t>专题报告一篇+3、墙报一篇+1</t>
  </si>
  <si>
    <t>文明宿舍+2、志愿者+5、学习委员+3</t>
  </si>
  <si>
    <t>省级比赛第二+15、越野赛第三+4、匹克球第一+6、匹克球双打第三+4，研代会文体＋1</t>
  </si>
  <si>
    <t>闫一哲</t>
  </si>
  <si>
    <t>二级专题报告三篇+9</t>
  </si>
  <si>
    <t>校优秀团员+2、校三好学生+2、志愿服务+5</t>
  </si>
  <si>
    <t>趣味挑战+1、校运会拔河第三+4</t>
  </si>
  <si>
    <t>罗雨露</t>
  </si>
  <si>
    <t>专题一篇+3，墙报一篇+1</t>
  </si>
  <si>
    <t>志愿者+5</t>
  </si>
  <si>
    <t>国家精英赛参与+5，锦标赛参与+5，第八名＋6，省排球第二+15，匹克球+1，定向越野加1，秋季拔河+2，运动会拔河+4，省裁判+4，校裁判+2，优秀裁判+2，教学技能大赛二等奖+3</t>
  </si>
  <si>
    <t>贾贤品</t>
  </si>
  <si>
    <t>二级专题×4＋12</t>
  </si>
  <si>
    <t>校裁判＋2</t>
  </si>
  <si>
    <t>方可可</t>
  </si>
  <si>
    <t>专题3篇＋9</t>
  </si>
  <si>
    <t>三好研究生＋2，文明宿舍＋2</t>
  </si>
  <si>
    <t>校运会＋4，校运会＋4，校运会＋6，定向越野＋1，匹克球＋1，歌唱比赛＋4</t>
  </si>
  <si>
    <t>陈子瀚</t>
  </si>
  <si>
    <t>二级专题报告两篇+6</t>
  </si>
  <si>
    <t>校三好学生+2、志愿+5</t>
  </si>
  <si>
    <t>校运会篮球第一+6、微课比赛+1、优秀裁判+2、裁判+4、迎新杯专业加普通组+6.5、越野挑战+1、拔河比赛+2，研代会文体＋1</t>
  </si>
  <si>
    <t>唐子桐</t>
  </si>
  <si>
    <t>墙报一篇+1，省结项2.5</t>
  </si>
  <si>
    <t>三好研究生+2，支教+10</t>
  </si>
  <si>
    <t>教学技能大赛一等奖+5.秋季拔河+2</t>
  </si>
  <si>
    <t>王梓琳</t>
  </si>
  <si>
    <t>省课题参与×2</t>
  </si>
  <si>
    <t>不同类型省赛第一×3=+51、校活动参与＋1，拔河比赛第五+1、越野挑战赛+1、五四唱歌参与＋1，获奖＋4</t>
  </si>
  <si>
    <t>王冰鑫</t>
  </si>
  <si>
    <t>专题＋3，国家体育总局项目参与</t>
  </si>
  <si>
    <t>国家网球比赛＋19，院网球比赛＋5，拔河＋1，匹克球＋6，匹克球＋5，定向越野＋1</t>
  </si>
  <si>
    <r>
      <rPr>
        <sz val="10"/>
        <color rgb="FF000000"/>
        <rFont val="微软雅黑"/>
        <charset val="134"/>
      </rPr>
      <t>李</t>
    </r>
    <r>
      <rPr>
        <sz val="10"/>
        <color rgb="FF000000"/>
        <rFont val="微软雅黑"/>
        <charset val="134"/>
      </rPr>
      <t xml:space="preserve">   涵</t>
    </r>
  </si>
  <si>
    <t>二级专题＋3，投稿未录用</t>
  </si>
  <si>
    <t>志愿服务＋5，团支书＋5，三好研究生＋2</t>
  </si>
  <si>
    <t>拔河参与＋1，排名＋1，匹克求参与＋1，校表演活动＋1</t>
  </si>
  <si>
    <t>杨子斌</t>
  </si>
  <si>
    <t>专题报告两篇+6，课题结项+1</t>
  </si>
  <si>
    <t>越野参与+1、优秀裁判+4、实习大赛第三+1、拔河比赛第六+1、运动会第三名+4，匹克球＋1</t>
  </si>
  <si>
    <t>祝雨丝</t>
  </si>
  <si>
    <t>市社科结项+1，市社科立项+1，专题报告+3</t>
  </si>
  <si>
    <t>志愿＋5</t>
  </si>
  <si>
    <t>技能大赛三等奖＋1，定向越野＋1，拔河＋2，歌唱比赛＋5，匹克球单人＋4，匹克球双人＋3，校运会＋4</t>
  </si>
  <si>
    <r>
      <rPr>
        <sz val="10"/>
        <color rgb="FF000000"/>
        <rFont val="微软雅黑"/>
        <charset val="134"/>
      </rPr>
      <t>付</t>
    </r>
    <r>
      <rPr>
        <sz val="10"/>
        <color rgb="FF000000"/>
        <rFont val="微软雅黑"/>
        <charset val="134"/>
      </rPr>
      <t xml:space="preserve">   亮</t>
    </r>
  </si>
  <si>
    <t>专题报告一篇+3，投稿未录用</t>
  </si>
  <si>
    <t>支教+10</t>
  </si>
  <si>
    <t>优秀裁判+2，公众号供稿+1</t>
  </si>
  <si>
    <t>李天庆</t>
  </si>
  <si>
    <t>专题报告两篇+6</t>
  </si>
  <si>
    <t>优秀裁判+2</t>
  </si>
  <si>
    <t>段聿蒲</t>
  </si>
  <si>
    <t>运动会第三+4、越野挑战赛+1</t>
  </si>
  <si>
    <t>曹弯弯</t>
  </si>
  <si>
    <t>二级专题报告一篇+3，省项目参与</t>
  </si>
  <si>
    <t>越野挑战参与+1、微课比赛二等奖+3</t>
  </si>
  <si>
    <t>张志鑫</t>
  </si>
  <si>
    <t>文明宿舍+2</t>
  </si>
  <si>
    <t>拔河比赛第五+2、实习成果第二+3、运动会第三+4、匹克球比赛+1、五四歌会+5、越野挑战赛+1</t>
  </si>
  <si>
    <t>朱宝胤</t>
  </si>
  <si>
    <t>市结项+1,河科报+3，新乡市社科联一等奖+3</t>
  </si>
  <si>
    <t>无</t>
  </si>
  <si>
    <t>王云括</t>
  </si>
  <si>
    <t>二级专题报告一篇+3，投稿未录用</t>
  </si>
  <si>
    <t>微课比赛三等奖+1</t>
  </si>
  <si>
    <t>杨丹丹</t>
  </si>
  <si>
    <t>专题报告一篇+3，省项目参与</t>
  </si>
  <si>
    <t>助管+1</t>
  </si>
  <si>
    <t>五四歌会+4，趣味第一+5，裁判+2，参与+4</t>
  </si>
  <si>
    <t>孟宪泽</t>
  </si>
  <si>
    <t>省项目参与，国家体育总局项目参与</t>
  </si>
  <si>
    <t>校三好学生+2、会议志愿者+5</t>
  </si>
  <si>
    <t>院拔河比赛+2</t>
  </si>
  <si>
    <t>肖雨凡</t>
  </si>
  <si>
    <t>专题报告一篇+3，校项目参与</t>
  </si>
  <si>
    <t>越野挑战赛+1、拔河第六+2</t>
  </si>
  <si>
    <t>陈俞全</t>
  </si>
  <si>
    <t>投稿1篇未录用</t>
  </si>
  <si>
    <t>校三好学生+2、优秀志愿者+1，宣传委员＋3</t>
  </si>
  <si>
    <t>校优秀裁判+2、微课比赛特等奖+6、裁判+4、市优秀裁判+2、迎新杯专业加普通组+8.5、越野挑战+4、拔河比赛+2</t>
  </si>
  <si>
    <t>季书羽</t>
  </si>
  <si>
    <t>新乡市社科联市社科结项并一等奖+4</t>
  </si>
  <si>
    <t>拔河裁判</t>
  </si>
  <si>
    <t>孙远超</t>
  </si>
  <si>
    <t>市课题结项+1</t>
  </si>
  <si>
    <t>院拔河第五+1，参与+1+1</t>
  </si>
  <si>
    <t>张吉祥</t>
  </si>
  <si>
    <t>定向越野+2，秋季拔河+5，教学技能一等奖+5，运动会拔河+4</t>
  </si>
  <si>
    <t>周云云</t>
  </si>
  <si>
    <t>李吉祥</t>
  </si>
  <si>
    <r>
      <rPr>
        <sz val="10"/>
        <color rgb="FF000000"/>
        <rFont val="微软雅黑"/>
        <charset val="134"/>
      </rPr>
      <t>杨</t>
    </r>
    <r>
      <rPr>
        <sz val="10"/>
        <color rgb="FF000000"/>
        <rFont val="微软雅黑"/>
        <charset val="134"/>
      </rPr>
      <t xml:space="preserve">   科</t>
    </r>
  </si>
  <si>
    <t>吕润德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</si>
</sst>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0.000_);[Red]\(0.000\)"/>
    <numFmt numFmtId="177" formatCode="0.000_ "/>
    <numFmt numFmtId="178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微软雅黑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8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15" fillId="2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19" borderId="14" applyNumberFormat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</cellStyleXfs>
  <cellXfs count="67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4" borderId="1" xfId="0" applyNumberForma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8" fontId="0" fillId="4" borderId="3" xfId="0" applyNumberForma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 wrapText="1"/>
    </xf>
    <xf numFmtId="178" fontId="0" fillId="4" borderId="2" xfId="0" applyNumberForma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177" fontId="1" fillId="2" borderId="4" xfId="0" applyNumberFormat="1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0" fontId="0" fillId="4" borderId="3" xfId="0" applyNumberFormat="1" applyFill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0" fontId="5" fillId="0" borderId="0" xfId="0" applyFont="1" applyFill="1">
      <alignment vertical="center"/>
    </xf>
    <xf numFmtId="177" fontId="0" fillId="0" borderId="7" xfId="0" applyNumberForma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136"/>
  <sheetViews>
    <sheetView tabSelected="1" zoomScale="80" zoomScaleNormal="80" workbookViewId="0">
      <selection activeCell="L35" sqref="L35"/>
    </sheetView>
  </sheetViews>
  <sheetFormatPr defaultColWidth="9.64285714285714" defaultRowHeight="13.1"/>
  <cols>
    <col min="1" max="1" width="8.73214285714286" style="9"/>
    <col min="2" max="2" width="12.4553571428571" style="9" customWidth="1"/>
    <col min="3" max="3" width="13.8928571428571" style="9" customWidth="1"/>
    <col min="4" max="4" width="39.7232142857143" style="9" customWidth="1"/>
    <col min="5" max="5" width="8.73214285714286" style="9"/>
    <col min="6" max="6" width="7.97321428571429" style="11" customWidth="1"/>
    <col min="7" max="7" width="7.64285714285714" style="9" customWidth="1"/>
    <col min="8" max="8" width="46.3928571428571" style="9" customWidth="1"/>
    <col min="9" max="9" width="7.8125" style="9" customWidth="1"/>
    <col min="10" max="10" width="8.19642857142857" style="12" customWidth="1"/>
    <col min="11" max="11" width="11.8035714285714" style="12" customWidth="1"/>
    <col min="12" max="12" width="120.973214285714" style="9" customWidth="1"/>
    <col min="13" max="13" width="8.73214285714286" style="9"/>
    <col min="14" max="14" width="9.91071428571429" style="9" customWidth="1"/>
    <col min="15" max="15" width="17.5" style="13" customWidth="1"/>
    <col min="16" max="16" width="7" style="9" customWidth="1"/>
    <col min="17" max="27" width="8.73214285714286" style="9"/>
  </cols>
  <sheetData>
    <row r="1" s="9" customFormat="1" ht="47" customHeight="1" spans="1:16">
      <c r="A1" s="14" t="s">
        <v>0</v>
      </c>
      <c r="B1" s="14" t="s">
        <v>1</v>
      </c>
      <c r="C1" s="14" t="s">
        <v>2</v>
      </c>
      <c r="D1" s="15" t="s">
        <v>3</v>
      </c>
      <c r="E1" s="14" t="s">
        <v>4</v>
      </c>
      <c r="F1" s="28" t="s">
        <v>5</v>
      </c>
      <c r="G1" s="29" t="s">
        <v>5</v>
      </c>
      <c r="H1" s="29" t="s">
        <v>6</v>
      </c>
      <c r="I1" s="14" t="s">
        <v>4</v>
      </c>
      <c r="J1" s="40" t="s">
        <v>5</v>
      </c>
      <c r="K1" s="40" t="s">
        <v>7</v>
      </c>
      <c r="L1" s="15" t="s">
        <v>8</v>
      </c>
      <c r="M1" s="14" t="s">
        <v>9</v>
      </c>
      <c r="N1" s="56" t="s">
        <v>5</v>
      </c>
      <c r="O1" s="57" t="s">
        <v>10</v>
      </c>
      <c r="P1" s="58" t="s">
        <v>11</v>
      </c>
    </row>
    <row r="2" s="9" customFormat="1" ht="36" customHeight="1" spans="1:16">
      <c r="A2" s="16" t="s">
        <v>12</v>
      </c>
      <c r="B2" s="17">
        <v>2406283050</v>
      </c>
      <c r="C2" s="16" t="s">
        <v>13</v>
      </c>
      <c r="D2" s="16" t="s">
        <v>14</v>
      </c>
      <c r="E2" s="30">
        <v>52.5</v>
      </c>
      <c r="F2" s="31">
        <f t="shared" ref="F2:F45" si="0">E2/52.5*30</f>
        <v>30</v>
      </c>
      <c r="G2" s="32">
        <f t="shared" ref="G2:G37" si="1">F2+10</f>
        <v>40</v>
      </c>
      <c r="H2" s="33" t="s">
        <v>15</v>
      </c>
      <c r="I2" s="41">
        <v>10</v>
      </c>
      <c r="J2" s="42">
        <f t="shared" ref="J2:J45" si="2">I2/16*7</f>
        <v>4.375</v>
      </c>
      <c r="K2" s="42">
        <f t="shared" ref="K2:K45" si="3">J2+3</f>
        <v>7.375</v>
      </c>
      <c r="L2" s="41" t="s">
        <v>16</v>
      </c>
      <c r="M2" s="41">
        <v>17</v>
      </c>
      <c r="N2" s="59">
        <f t="shared" ref="N2:N45" si="4">M2/104*10</f>
        <v>1.63461538461538</v>
      </c>
      <c r="O2" s="60">
        <f t="shared" ref="O2:O11" si="5">G2+K2+N2</f>
        <v>49.0096153846154</v>
      </c>
      <c r="P2" s="61">
        <v>1</v>
      </c>
    </row>
    <row r="3" s="9" customFormat="1" ht="49.5" customHeight="1" spans="1:16">
      <c r="A3" s="18" t="s">
        <v>17</v>
      </c>
      <c r="B3" s="18">
        <v>2406283030</v>
      </c>
      <c r="C3" s="18" t="s">
        <v>18</v>
      </c>
      <c r="D3" s="19" t="s">
        <v>19</v>
      </c>
      <c r="E3" s="34">
        <v>16.5</v>
      </c>
      <c r="F3" s="31">
        <f t="shared" si="0"/>
        <v>9.42857142857143</v>
      </c>
      <c r="G3" s="32">
        <f t="shared" si="1"/>
        <v>19.4285714285714</v>
      </c>
      <c r="H3" s="19" t="s">
        <v>20</v>
      </c>
      <c r="I3" s="34">
        <v>5</v>
      </c>
      <c r="J3" s="42">
        <f t="shared" si="2"/>
        <v>2.1875</v>
      </c>
      <c r="K3" s="42">
        <f t="shared" si="3"/>
        <v>5.1875</v>
      </c>
      <c r="L3" s="43" t="s">
        <v>21</v>
      </c>
      <c r="M3" s="34">
        <v>11</v>
      </c>
      <c r="N3" s="59">
        <f t="shared" si="4"/>
        <v>1.05769230769231</v>
      </c>
      <c r="O3" s="60">
        <v>30.67</v>
      </c>
      <c r="P3" s="61">
        <v>2</v>
      </c>
    </row>
    <row r="4" s="9" customFormat="1" ht="29" customHeight="1" spans="1:16">
      <c r="A4" s="18" t="s">
        <v>22</v>
      </c>
      <c r="B4" s="18">
        <v>2406283044</v>
      </c>
      <c r="C4" s="18" t="s">
        <v>18</v>
      </c>
      <c r="D4" s="19" t="s">
        <v>23</v>
      </c>
      <c r="E4" s="34">
        <v>16</v>
      </c>
      <c r="F4" s="31">
        <f t="shared" si="0"/>
        <v>9.14285714285714</v>
      </c>
      <c r="G4" s="32">
        <f t="shared" si="1"/>
        <v>19.1428571428571</v>
      </c>
      <c r="H4" s="19" t="s">
        <v>20</v>
      </c>
      <c r="I4" s="34">
        <v>5</v>
      </c>
      <c r="J4" s="42">
        <f t="shared" si="2"/>
        <v>2.1875</v>
      </c>
      <c r="K4" s="42">
        <f t="shared" si="3"/>
        <v>5.1875</v>
      </c>
      <c r="L4" s="43" t="s">
        <v>24</v>
      </c>
      <c r="M4" s="34">
        <v>44</v>
      </c>
      <c r="N4" s="59">
        <f t="shared" si="4"/>
        <v>4.23076923076923</v>
      </c>
      <c r="O4" s="60">
        <f t="shared" si="5"/>
        <v>28.5611263736264</v>
      </c>
      <c r="P4" s="61">
        <v>3</v>
      </c>
    </row>
    <row r="5" s="9" customFormat="1" ht="29" customHeight="1" spans="1:16">
      <c r="A5" s="18" t="s">
        <v>25</v>
      </c>
      <c r="B5" s="18">
        <v>2406283037</v>
      </c>
      <c r="C5" s="18" t="s">
        <v>18</v>
      </c>
      <c r="D5" s="19" t="s">
        <v>26</v>
      </c>
      <c r="E5" s="34">
        <v>3</v>
      </c>
      <c r="F5" s="31">
        <f t="shared" si="0"/>
        <v>1.71428571428571</v>
      </c>
      <c r="G5" s="32">
        <f t="shared" si="1"/>
        <v>11.7142857142857</v>
      </c>
      <c r="H5" s="21" t="s">
        <v>27</v>
      </c>
      <c r="I5" s="44">
        <v>16</v>
      </c>
      <c r="J5" s="42">
        <f t="shared" si="2"/>
        <v>7</v>
      </c>
      <c r="K5" s="42">
        <f t="shared" si="3"/>
        <v>10</v>
      </c>
      <c r="L5" s="43" t="s">
        <v>28</v>
      </c>
      <c r="M5" s="35">
        <v>66</v>
      </c>
      <c r="N5" s="59">
        <f t="shared" si="4"/>
        <v>6.34615384615385</v>
      </c>
      <c r="O5" s="60">
        <f t="shared" si="5"/>
        <v>28.0604395604396</v>
      </c>
      <c r="P5" s="61">
        <v>4</v>
      </c>
    </row>
    <row r="6" s="9" customFormat="1" ht="29" customHeight="1" spans="1:16">
      <c r="A6" s="18" t="s">
        <v>29</v>
      </c>
      <c r="B6" s="18">
        <v>2406283065</v>
      </c>
      <c r="C6" s="18" t="s">
        <v>30</v>
      </c>
      <c r="D6" s="19" t="s">
        <v>31</v>
      </c>
      <c r="E6" s="34">
        <v>20.5</v>
      </c>
      <c r="F6" s="31">
        <f t="shared" si="0"/>
        <v>11.7142857142857</v>
      </c>
      <c r="G6" s="32">
        <f t="shared" si="1"/>
        <v>21.7142857142857</v>
      </c>
      <c r="H6" s="19" t="s">
        <v>20</v>
      </c>
      <c r="I6" s="34">
        <v>5</v>
      </c>
      <c r="J6" s="42">
        <f t="shared" si="2"/>
        <v>2.1875</v>
      </c>
      <c r="K6" s="42">
        <f t="shared" si="3"/>
        <v>5.1875</v>
      </c>
      <c r="L6" s="45" t="s">
        <v>32</v>
      </c>
      <c r="M6" s="34">
        <v>11</v>
      </c>
      <c r="N6" s="59">
        <f t="shared" si="4"/>
        <v>1.05769230769231</v>
      </c>
      <c r="O6" s="60">
        <f t="shared" si="5"/>
        <v>27.959478021978</v>
      </c>
      <c r="P6" s="61">
        <v>5</v>
      </c>
    </row>
    <row r="7" s="9" customFormat="1" ht="29" customHeight="1" spans="1:16">
      <c r="A7" s="18" t="s">
        <v>33</v>
      </c>
      <c r="B7" s="18">
        <v>2406283036</v>
      </c>
      <c r="C7" s="18" t="s">
        <v>18</v>
      </c>
      <c r="D7" s="19" t="s">
        <v>34</v>
      </c>
      <c r="E7" s="34">
        <v>8.5</v>
      </c>
      <c r="F7" s="31">
        <f t="shared" si="0"/>
        <v>4.85714285714286</v>
      </c>
      <c r="G7" s="32">
        <f t="shared" si="1"/>
        <v>14.8571428571429</v>
      </c>
      <c r="H7" s="19" t="s">
        <v>35</v>
      </c>
      <c r="I7" s="34">
        <v>9</v>
      </c>
      <c r="J7" s="42">
        <f t="shared" si="2"/>
        <v>3.9375</v>
      </c>
      <c r="K7" s="42">
        <f t="shared" si="3"/>
        <v>6.9375</v>
      </c>
      <c r="L7" s="43" t="s">
        <v>36</v>
      </c>
      <c r="M7" s="34">
        <v>45</v>
      </c>
      <c r="N7" s="59">
        <f t="shared" si="4"/>
        <v>4.32692307692308</v>
      </c>
      <c r="O7" s="60">
        <f t="shared" si="5"/>
        <v>26.1215659340659</v>
      </c>
      <c r="P7" s="61">
        <v>6</v>
      </c>
    </row>
    <row r="8" s="9" customFormat="1" ht="29" customHeight="1" spans="1:16">
      <c r="A8" s="18" t="s">
        <v>37</v>
      </c>
      <c r="B8" s="18">
        <v>2406283053</v>
      </c>
      <c r="C8" s="18" t="s">
        <v>38</v>
      </c>
      <c r="D8" s="19" t="s">
        <v>39</v>
      </c>
      <c r="E8" s="34">
        <v>13.5</v>
      </c>
      <c r="F8" s="31">
        <f t="shared" si="0"/>
        <v>7.71428571428571</v>
      </c>
      <c r="G8" s="32">
        <f t="shared" si="1"/>
        <v>17.7142857142857</v>
      </c>
      <c r="H8" s="19" t="s">
        <v>40</v>
      </c>
      <c r="I8" s="34">
        <v>7</v>
      </c>
      <c r="J8" s="42">
        <f t="shared" si="2"/>
        <v>3.0625</v>
      </c>
      <c r="K8" s="42">
        <f t="shared" si="3"/>
        <v>6.0625</v>
      </c>
      <c r="L8" s="19" t="s">
        <v>41</v>
      </c>
      <c r="M8" s="34">
        <v>17</v>
      </c>
      <c r="N8" s="59">
        <f t="shared" si="4"/>
        <v>1.63461538461538</v>
      </c>
      <c r="O8" s="60">
        <f t="shared" si="5"/>
        <v>25.4114010989011</v>
      </c>
      <c r="P8" s="61">
        <v>7</v>
      </c>
    </row>
    <row r="9" s="9" customFormat="1" ht="29" customHeight="1" spans="1:16">
      <c r="A9" s="18" t="s">
        <v>42</v>
      </c>
      <c r="B9" s="18">
        <v>2406283034</v>
      </c>
      <c r="C9" s="18" t="s">
        <v>18</v>
      </c>
      <c r="D9" s="19" t="s">
        <v>43</v>
      </c>
      <c r="E9" s="34">
        <v>14</v>
      </c>
      <c r="F9" s="31">
        <f t="shared" si="0"/>
        <v>8</v>
      </c>
      <c r="G9" s="32">
        <f t="shared" si="1"/>
        <v>18</v>
      </c>
      <c r="H9" s="20" t="s">
        <v>44</v>
      </c>
      <c r="I9" s="34">
        <v>7</v>
      </c>
      <c r="J9" s="42">
        <f t="shared" si="2"/>
        <v>3.0625</v>
      </c>
      <c r="K9" s="42">
        <f t="shared" si="3"/>
        <v>6.0625</v>
      </c>
      <c r="L9" s="45" t="s">
        <v>45</v>
      </c>
      <c r="M9" s="34">
        <v>13</v>
      </c>
      <c r="N9" s="59">
        <f t="shared" si="4"/>
        <v>1.25</v>
      </c>
      <c r="O9" s="60">
        <f t="shared" si="5"/>
        <v>25.3125</v>
      </c>
      <c r="P9" s="61">
        <v>8</v>
      </c>
    </row>
    <row r="10" s="9" customFormat="1" ht="29" customHeight="1" spans="1:16">
      <c r="A10" s="18" t="s">
        <v>46</v>
      </c>
      <c r="B10" s="18">
        <v>2406283055</v>
      </c>
      <c r="C10" s="18" t="s">
        <v>38</v>
      </c>
      <c r="D10" s="19" t="s">
        <v>47</v>
      </c>
      <c r="E10" s="34">
        <v>0</v>
      </c>
      <c r="F10" s="31">
        <f t="shared" si="0"/>
        <v>0</v>
      </c>
      <c r="G10" s="32">
        <f t="shared" si="1"/>
        <v>10</v>
      </c>
      <c r="H10" s="19" t="s">
        <v>48</v>
      </c>
      <c r="I10" s="46">
        <v>5</v>
      </c>
      <c r="J10" s="42">
        <f t="shared" si="2"/>
        <v>2.1875</v>
      </c>
      <c r="K10" s="42">
        <f t="shared" si="3"/>
        <v>5.1875</v>
      </c>
      <c r="L10" s="43" t="s">
        <v>49</v>
      </c>
      <c r="M10" s="44">
        <v>104</v>
      </c>
      <c r="N10" s="59">
        <f t="shared" si="4"/>
        <v>10</v>
      </c>
      <c r="O10" s="60">
        <f t="shared" si="5"/>
        <v>25.1875</v>
      </c>
      <c r="P10" s="61">
        <v>9</v>
      </c>
    </row>
    <row r="11" s="9" customFormat="1" ht="33.75" customHeight="1" spans="1:16">
      <c r="A11" s="18" t="s">
        <v>50</v>
      </c>
      <c r="B11" s="18">
        <v>2406283032</v>
      </c>
      <c r="C11" s="18" t="s">
        <v>18</v>
      </c>
      <c r="D11" s="19" t="s">
        <v>51</v>
      </c>
      <c r="E11" s="34">
        <v>15</v>
      </c>
      <c r="F11" s="31">
        <f t="shared" si="0"/>
        <v>8.57142857142857</v>
      </c>
      <c r="G11" s="32">
        <f t="shared" si="1"/>
        <v>18.5714285714286</v>
      </c>
      <c r="H11" s="19" t="s">
        <v>48</v>
      </c>
      <c r="I11" s="34">
        <v>5</v>
      </c>
      <c r="J11" s="42">
        <f t="shared" si="2"/>
        <v>2.1875</v>
      </c>
      <c r="K11" s="42">
        <f t="shared" si="3"/>
        <v>5.1875</v>
      </c>
      <c r="L11" s="45" t="s">
        <v>52</v>
      </c>
      <c r="M11" s="34">
        <v>11</v>
      </c>
      <c r="N11" s="59">
        <f t="shared" si="4"/>
        <v>1.05769230769231</v>
      </c>
      <c r="O11" s="60">
        <f t="shared" si="5"/>
        <v>24.8166208791209</v>
      </c>
      <c r="P11" s="61">
        <v>10</v>
      </c>
    </row>
    <row r="12" s="9" customFormat="1" ht="53.25" customHeight="1" spans="1:16">
      <c r="A12" s="18" t="s">
        <v>53</v>
      </c>
      <c r="B12" s="18">
        <v>2406283023</v>
      </c>
      <c r="C12" s="18" t="s">
        <v>18</v>
      </c>
      <c r="D12" s="19" t="s">
        <v>54</v>
      </c>
      <c r="E12" s="34">
        <v>3</v>
      </c>
      <c r="F12" s="31">
        <f t="shared" si="0"/>
        <v>1.71428571428571</v>
      </c>
      <c r="G12" s="32">
        <f t="shared" si="1"/>
        <v>11.7142857142857</v>
      </c>
      <c r="H12" s="21" t="s">
        <v>55</v>
      </c>
      <c r="I12" s="34">
        <v>5</v>
      </c>
      <c r="J12" s="42">
        <f t="shared" si="2"/>
        <v>2.1875</v>
      </c>
      <c r="K12" s="42">
        <f t="shared" si="3"/>
        <v>5.1875</v>
      </c>
      <c r="L12" s="43" t="s">
        <v>56</v>
      </c>
      <c r="M12" s="41">
        <v>30</v>
      </c>
      <c r="N12" s="59">
        <f t="shared" si="4"/>
        <v>2.88461538461538</v>
      </c>
      <c r="O12" s="60">
        <v>24.79</v>
      </c>
      <c r="P12" s="61">
        <v>11</v>
      </c>
    </row>
    <row r="13" s="9" customFormat="1" ht="29" customHeight="1" spans="1:16">
      <c r="A13" s="18" t="s">
        <v>57</v>
      </c>
      <c r="B13" s="18">
        <v>2406283048</v>
      </c>
      <c r="C13" s="18" t="s">
        <v>18</v>
      </c>
      <c r="D13" s="19" t="s">
        <v>58</v>
      </c>
      <c r="E13" s="35">
        <v>9.5</v>
      </c>
      <c r="F13" s="31">
        <f t="shared" si="0"/>
        <v>5.42857142857143</v>
      </c>
      <c r="G13" s="32">
        <f t="shared" si="1"/>
        <v>15.4285714285714</v>
      </c>
      <c r="H13" s="21" t="s">
        <v>59</v>
      </c>
      <c r="I13" s="34">
        <v>2</v>
      </c>
      <c r="J13" s="42">
        <f t="shared" si="2"/>
        <v>0.875</v>
      </c>
      <c r="K13" s="42">
        <f t="shared" si="3"/>
        <v>3.875</v>
      </c>
      <c r="L13" s="43" t="s">
        <v>60</v>
      </c>
      <c r="M13" s="34">
        <v>3</v>
      </c>
      <c r="N13" s="59">
        <f t="shared" si="4"/>
        <v>0.288461538461538</v>
      </c>
      <c r="O13" s="60">
        <v>24.59</v>
      </c>
      <c r="P13" s="61">
        <v>12</v>
      </c>
    </row>
    <row r="14" s="9" customFormat="1" ht="29" customHeight="1" spans="1:16">
      <c r="A14" s="18" t="s">
        <v>61</v>
      </c>
      <c r="B14" s="18">
        <v>2406283035</v>
      </c>
      <c r="C14" s="18" t="s">
        <v>18</v>
      </c>
      <c r="D14" s="19" t="s">
        <v>62</v>
      </c>
      <c r="E14" s="34">
        <v>9</v>
      </c>
      <c r="F14" s="31">
        <f t="shared" si="0"/>
        <v>5.14285714285714</v>
      </c>
      <c r="G14" s="32">
        <f t="shared" si="1"/>
        <v>15.1428571428571</v>
      </c>
      <c r="H14" s="19" t="s">
        <v>63</v>
      </c>
      <c r="I14" s="34">
        <v>8</v>
      </c>
      <c r="J14" s="42">
        <f t="shared" si="2"/>
        <v>3.5</v>
      </c>
      <c r="K14" s="42">
        <f t="shared" si="3"/>
        <v>6.5</v>
      </c>
      <c r="L14" s="43" t="s">
        <v>64</v>
      </c>
      <c r="M14" s="34">
        <v>26</v>
      </c>
      <c r="N14" s="59">
        <f t="shared" si="4"/>
        <v>2.5</v>
      </c>
      <c r="O14" s="60">
        <f t="shared" ref="O14:O45" si="6">G14+K14+N14</f>
        <v>24.1428571428571</v>
      </c>
      <c r="P14" s="61">
        <v>13</v>
      </c>
    </row>
    <row r="15" s="9" customFormat="1" ht="29" customHeight="1" spans="1:16">
      <c r="A15" s="18" t="s">
        <v>65</v>
      </c>
      <c r="B15" s="18">
        <v>2406283040</v>
      </c>
      <c r="C15" s="18" t="s">
        <v>18</v>
      </c>
      <c r="D15" s="19" t="s">
        <v>66</v>
      </c>
      <c r="E15" s="34">
        <v>4</v>
      </c>
      <c r="F15" s="31">
        <f t="shared" si="0"/>
        <v>2.28571428571429</v>
      </c>
      <c r="G15" s="32">
        <f t="shared" si="1"/>
        <v>12.2857142857143</v>
      </c>
      <c r="H15" s="21" t="s">
        <v>67</v>
      </c>
      <c r="I15" s="34">
        <v>14</v>
      </c>
      <c r="J15" s="42">
        <f t="shared" si="2"/>
        <v>6.125</v>
      </c>
      <c r="K15" s="42">
        <f t="shared" si="3"/>
        <v>9.125</v>
      </c>
      <c r="L15" s="43" t="s">
        <v>68</v>
      </c>
      <c r="M15" s="34">
        <v>24</v>
      </c>
      <c r="N15" s="59">
        <f t="shared" si="4"/>
        <v>2.30769230769231</v>
      </c>
      <c r="O15" s="60">
        <f t="shared" si="6"/>
        <v>23.7184065934066</v>
      </c>
      <c r="P15" s="61">
        <v>14</v>
      </c>
    </row>
    <row r="16" s="9" customFormat="1" ht="36.75" customHeight="1" spans="1:16">
      <c r="A16" s="18" t="s">
        <v>69</v>
      </c>
      <c r="B16" s="18">
        <v>2406283066</v>
      </c>
      <c r="C16" s="18" t="s">
        <v>30</v>
      </c>
      <c r="D16" s="20" t="s">
        <v>70</v>
      </c>
      <c r="E16" s="34">
        <v>4</v>
      </c>
      <c r="F16" s="31">
        <f t="shared" si="0"/>
        <v>2.28571428571429</v>
      </c>
      <c r="G16" s="32">
        <f t="shared" si="1"/>
        <v>12.2857142857143</v>
      </c>
      <c r="H16" s="19" t="s">
        <v>71</v>
      </c>
      <c r="I16" s="34">
        <v>10</v>
      </c>
      <c r="J16" s="42">
        <f t="shared" si="2"/>
        <v>4.375</v>
      </c>
      <c r="K16" s="42">
        <f t="shared" si="3"/>
        <v>7.375</v>
      </c>
      <c r="L16" s="45" t="s">
        <v>72</v>
      </c>
      <c r="M16" s="34">
        <v>35</v>
      </c>
      <c r="N16" s="59">
        <f t="shared" si="4"/>
        <v>3.36538461538462</v>
      </c>
      <c r="O16" s="60">
        <f t="shared" si="6"/>
        <v>23.0260989010989</v>
      </c>
      <c r="P16" s="61">
        <v>15</v>
      </c>
    </row>
    <row r="17" s="9" customFormat="1" ht="29" customHeight="1" spans="1:16">
      <c r="A17" s="18" t="s">
        <v>73</v>
      </c>
      <c r="B17" s="18">
        <v>2406283046</v>
      </c>
      <c r="C17" s="18" t="s">
        <v>18</v>
      </c>
      <c r="D17" s="19" t="s">
        <v>74</v>
      </c>
      <c r="E17" s="34">
        <v>9</v>
      </c>
      <c r="F17" s="31">
        <f t="shared" si="0"/>
        <v>5.14285714285714</v>
      </c>
      <c r="G17" s="32">
        <f t="shared" si="1"/>
        <v>15.1428571428571</v>
      </c>
      <c r="H17" s="19" t="s">
        <v>75</v>
      </c>
      <c r="I17" s="34">
        <v>9</v>
      </c>
      <c r="J17" s="42">
        <f t="shared" si="2"/>
        <v>3.9375</v>
      </c>
      <c r="K17" s="42">
        <f t="shared" si="3"/>
        <v>6.9375</v>
      </c>
      <c r="L17" s="43" t="s">
        <v>76</v>
      </c>
      <c r="M17" s="34">
        <v>5</v>
      </c>
      <c r="N17" s="59">
        <f t="shared" si="4"/>
        <v>0.480769230769231</v>
      </c>
      <c r="O17" s="60">
        <f t="shared" si="6"/>
        <v>22.5611263736264</v>
      </c>
      <c r="P17" s="61">
        <v>16</v>
      </c>
    </row>
    <row r="18" s="9" customFormat="1" ht="29" customHeight="1" spans="1:16">
      <c r="A18" s="18" t="s">
        <v>77</v>
      </c>
      <c r="B18" s="18">
        <v>2406283059</v>
      </c>
      <c r="C18" s="18" t="s">
        <v>38</v>
      </c>
      <c r="D18" s="20" t="s">
        <v>78</v>
      </c>
      <c r="E18" s="34">
        <v>4</v>
      </c>
      <c r="F18" s="31">
        <f t="shared" si="0"/>
        <v>2.28571428571429</v>
      </c>
      <c r="G18" s="32">
        <f t="shared" si="1"/>
        <v>12.2857142857143</v>
      </c>
      <c r="H18" s="19" t="s">
        <v>79</v>
      </c>
      <c r="I18" s="34">
        <v>5</v>
      </c>
      <c r="J18" s="42">
        <f t="shared" si="2"/>
        <v>2.1875</v>
      </c>
      <c r="K18" s="42">
        <f t="shared" si="3"/>
        <v>5.1875</v>
      </c>
      <c r="L18" s="45" t="s">
        <v>80</v>
      </c>
      <c r="M18" s="34">
        <v>50</v>
      </c>
      <c r="N18" s="59">
        <f t="shared" si="4"/>
        <v>4.80769230769231</v>
      </c>
      <c r="O18" s="60">
        <f t="shared" si="6"/>
        <v>22.2809065934066</v>
      </c>
      <c r="P18" s="61">
        <v>17</v>
      </c>
    </row>
    <row r="19" s="9" customFormat="1" ht="29" customHeight="1" spans="1:16">
      <c r="A19" s="18" t="s">
        <v>81</v>
      </c>
      <c r="B19" s="18">
        <v>2406283049</v>
      </c>
      <c r="C19" s="18" t="s">
        <v>18</v>
      </c>
      <c r="D19" s="19" t="s">
        <v>82</v>
      </c>
      <c r="E19" s="34">
        <v>12</v>
      </c>
      <c r="F19" s="31">
        <f t="shared" si="0"/>
        <v>6.85714285714286</v>
      </c>
      <c r="G19" s="32">
        <f t="shared" si="1"/>
        <v>16.8571428571429</v>
      </c>
      <c r="H19" s="21" t="s">
        <v>55</v>
      </c>
      <c r="I19" s="47">
        <v>5</v>
      </c>
      <c r="J19" s="42">
        <f t="shared" si="2"/>
        <v>2.1875</v>
      </c>
      <c r="K19" s="42">
        <f t="shared" si="3"/>
        <v>5.1875</v>
      </c>
      <c r="L19" s="43" t="s">
        <v>83</v>
      </c>
      <c r="M19" s="34">
        <v>2</v>
      </c>
      <c r="N19" s="59">
        <f t="shared" si="4"/>
        <v>0.192307692307692</v>
      </c>
      <c r="O19" s="60">
        <f t="shared" si="6"/>
        <v>22.2369505494506</v>
      </c>
      <c r="P19" s="61">
        <v>18</v>
      </c>
    </row>
    <row r="20" s="9" customFormat="1" ht="29" customHeight="1" spans="1:16">
      <c r="A20" s="18" t="s">
        <v>84</v>
      </c>
      <c r="B20" s="18">
        <v>2406283045</v>
      </c>
      <c r="C20" s="18" t="s">
        <v>18</v>
      </c>
      <c r="D20" s="19" t="s">
        <v>85</v>
      </c>
      <c r="E20" s="34">
        <v>9</v>
      </c>
      <c r="F20" s="31">
        <f t="shared" si="0"/>
        <v>5.14285714285714</v>
      </c>
      <c r="G20" s="32">
        <f t="shared" si="1"/>
        <v>15.1428571428571</v>
      </c>
      <c r="H20" s="19" t="s">
        <v>86</v>
      </c>
      <c r="I20" s="34">
        <v>4</v>
      </c>
      <c r="J20" s="42">
        <f t="shared" si="2"/>
        <v>1.75</v>
      </c>
      <c r="K20" s="42">
        <f t="shared" si="3"/>
        <v>4.75</v>
      </c>
      <c r="L20" s="45" t="s">
        <v>87</v>
      </c>
      <c r="M20" s="34">
        <v>20</v>
      </c>
      <c r="N20" s="59">
        <f t="shared" si="4"/>
        <v>1.92307692307692</v>
      </c>
      <c r="O20" s="60">
        <f t="shared" si="6"/>
        <v>21.8159340659341</v>
      </c>
      <c r="P20" s="61">
        <v>19</v>
      </c>
    </row>
    <row r="21" s="9" customFormat="1" ht="29" customHeight="1" spans="1:16">
      <c r="A21" s="18" t="s">
        <v>88</v>
      </c>
      <c r="B21" s="18">
        <v>2406283041</v>
      </c>
      <c r="C21" s="18" t="s">
        <v>18</v>
      </c>
      <c r="D21" s="19" t="s">
        <v>89</v>
      </c>
      <c r="E21" s="34">
        <v>6</v>
      </c>
      <c r="F21" s="31">
        <f t="shared" si="0"/>
        <v>3.42857142857143</v>
      </c>
      <c r="G21" s="32">
        <f t="shared" si="1"/>
        <v>13.4285714285714</v>
      </c>
      <c r="H21" s="21" t="s">
        <v>90</v>
      </c>
      <c r="I21" s="34">
        <v>7</v>
      </c>
      <c r="J21" s="42">
        <f t="shared" si="2"/>
        <v>3.0625</v>
      </c>
      <c r="K21" s="42">
        <f t="shared" si="3"/>
        <v>6.0625</v>
      </c>
      <c r="L21" s="43" t="s">
        <v>91</v>
      </c>
      <c r="M21" s="34">
        <v>23.5</v>
      </c>
      <c r="N21" s="59">
        <f t="shared" si="4"/>
        <v>2.25961538461538</v>
      </c>
      <c r="O21" s="60">
        <f t="shared" si="6"/>
        <v>21.7506868131868</v>
      </c>
      <c r="P21" s="61">
        <v>20</v>
      </c>
    </row>
    <row r="22" s="9" customFormat="1" ht="40.5" customHeight="1" spans="1:16">
      <c r="A22" s="18" t="s">
        <v>92</v>
      </c>
      <c r="B22" s="18">
        <v>2406283031</v>
      </c>
      <c r="C22" s="18" t="s">
        <v>18</v>
      </c>
      <c r="D22" s="19" t="s">
        <v>93</v>
      </c>
      <c r="E22" s="34">
        <v>3.5</v>
      </c>
      <c r="F22" s="31">
        <f t="shared" si="0"/>
        <v>2</v>
      </c>
      <c r="G22" s="32">
        <f t="shared" si="1"/>
        <v>12</v>
      </c>
      <c r="H22" s="21" t="s">
        <v>94</v>
      </c>
      <c r="I22" s="34">
        <v>12</v>
      </c>
      <c r="J22" s="42">
        <f t="shared" si="2"/>
        <v>5.25</v>
      </c>
      <c r="K22" s="42">
        <f t="shared" si="3"/>
        <v>8.25</v>
      </c>
      <c r="L22" s="43" t="s">
        <v>95</v>
      </c>
      <c r="M22" s="34">
        <v>7</v>
      </c>
      <c r="N22" s="59">
        <f t="shared" si="4"/>
        <v>0.673076923076923</v>
      </c>
      <c r="O22" s="60">
        <f t="shared" si="6"/>
        <v>20.9230769230769</v>
      </c>
      <c r="P22" s="61">
        <v>21</v>
      </c>
    </row>
    <row r="23" s="9" customFormat="1" ht="32.25" customHeight="1" spans="1:16">
      <c r="A23" s="18" t="s">
        <v>96</v>
      </c>
      <c r="B23" s="18">
        <v>2406283054</v>
      </c>
      <c r="C23" s="18" t="s">
        <v>38</v>
      </c>
      <c r="D23" s="20" t="s">
        <v>97</v>
      </c>
      <c r="E23" s="34">
        <v>0</v>
      </c>
      <c r="F23" s="31">
        <f t="shared" si="0"/>
        <v>0</v>
      </c>
      <c r="G23" s="32">
        <f t="shared" si="1"/>
        <v>10</v>
      </c>
      <c r="H23" s="19" t="s">
        <v>20</v>
      </c>
      <c r="I23" s="34">
        <v>5</v>
      </c>
      <c r="J23" s="42">
        <f t="shared" si="2"/>
        <v>2.1875</v>
      </c>
      <c r="K23" s="42">
        <f t="shared" si="3"/>
        <v>5.1875</v>
      </c>
      <c r="L23" s="45" t="s">
        <v>98</v>
      </c>
      <c r="M23" s="34">
        <v>59</v>
      </c>
      <c r="N23" s="59">
        <f t="shared" si="4"/>
        <v>5.67307692307692</v>
      </c>
      <c r="O23" s="60">
        <f t="shared" si="6"/>
        <v>20.8605769230769</v>
      </c>
      <c r="P23" s="61">
        <v>22</v>
      </c>
    </row>
    <row r="24" s="9" customFormat="1" ht="29" customHeight="1" spans="1:16">
      <c r="A24" s="18" t="s">
        <v>99</v>
      </c>
      <c r="B24" s="18">
        <v>2406283057</v>
      </c>
      <c r="C24" s="18" t="s">
        <v>38</v>
      </c>
      <c r="D24" s="19" t="s">
        <v>100</v>
      </c>
      <c r="E24" s="34">
        <v>3</v>
      </c>
      <c r="F24" s="31">
        <f t="shared" si="0"/>
        <v>1.71428571428571</v>
      </c>
      <c r="G24" s="32">
        <f t="shared" si="1"/>
        <v>11.7142857142857</v>
      </c>
      <c r="H24" s="19" t="s">
        <v>55</v>
      </c>
      <c r="I24" s="34">
        <v>5</v>
      </c>
      <c r="J24" s="42">
        <f t="shared" si="2"/>
        <v>2.1875</v>
      </c>
      <c r="K24" s="42">
        <f t="shared" si="3"/>
        <v>5.1875</v>
      </c>
      <c r="L24" s="45" t="s">
        <v>101</v>
      </c>
      <c r="M24" s="34">
        <v>37</v>
      </c>
      <c r="N24" s="59">
        <f t="shared" si="4"/>
        <v>3.55769230769231</v>
      </c>
      <c r="O24" s="60">
        <f t="shared" si="6"/>
        <v>20.459478021978</v>
      </c>
      <c r="P24" s="61">
        <v>23</v>
      </c>
    </row>
    <row r="25" s="9" customFormat="1" ht="28.5" customHeight="1" spans="1:16">
      <c r="A25" s="18" t="s">
        <v>102</v>
      </c>
      <c r="B25" s="18">
        <v>2406283047</v>
      </c>
      <c r="C25" s="18" t="s">
        <v>18</v>
      </c>
      <c r="D25" s="19" t="s">
        <v>103</v>
      </c>
      <c r="E25" s="31">
        <v>3</v>
      </c>
      <c r="F25" s="31">
        <f t="shared" si="0"/>
        <v>1.71428571428571</v>
      </c>
      <c r="G25" s="32">
        <f t="shared" si="1"/>
        <v>11.7142857142857</v>
      </c>
      <c r="H25" s="19" t="s">
        <v>104</v>
      </c>
      <c r="I25" s="47">
        <v>12</v>
      </c>
      <c r="J25" s="42">
        <f t="shared" si="2"/>
        <v>5.25</v>
      </c>
      <c r="K25" s="42">
        <f t="shared" si="3"/>
        <v>8.25</v>
      </c>
      <c r="L25" s="45" t="s">
        <v>105</v>
      </c>
      <c r="M25" s="34">
        <v>4</v>
      </c>
      <c r="N25" s="59">
        <f t="shared" si="4"/>
        <v>0.384615384615385</v>
      </c>
      <c r="O25" s="60">
        <f t="shared" si="6"/>
        <v>20.3489010989011</v>
      </c>
      <c r="P25" s="61">
        <v>24</v>
      </c>
    </row>
    <row r="26" s="9" customFormat="1" ht="29" customHeight="1" spans="1:16">
      <c r="A26" s="18" t="s">
        <v>106</v>
      </c>
      <c r="B26" s="18">
        <v>2406283021</v>
      </c>
      <c r="C26" s="18" t="s">
        <v>18</v>
      </c>
      <c r="D26" s="19" t="s">
        <v>107</v>
      </c>
      <c r="E26" s="34">
        <v>7</v>
      </c>
      <c r="F26" s="31">
        <f t="shared" si="0"/>
        <v>4</v>
      </c>
      <c r="G26" s="32">
        <f t="shared" si="1"/>
        <v>14</v>
      </c>
      <c r="H26" s="20" t="s">
        <v>20</v>
      </c>
      <c r="I26" s="34">
        <v>5</v>
      </c>
      <c r="J26" s="42">
        <f t="shared" si="2"/>
        <v>2.1875</v>
      </c>
      <c r="K26" s="42">
        <f t="shared" si="3"/>
        <v>5.1875</v>
      </c>
      <c r="L26" s="48" t="s">
        <v>108</v>
      </c>
      <c r="M26" s="34">
        <v>12</v>
      </c>
      <c r="N26" s="59">
        <f t="shared" si="4"/>
        <v>1.15384615384615</v>
      </c>
      <c r="O26" s="60">
        <f t="shared" si="6"/>
        <v>20.3413461538462</v>
      </c>
      <c r="P26" s="61">
        <v>25</v>
      </c>
    </row>
    <row r="27" s="9" customFormat="1" ht="35.25" customHeight="1" spans="1:16">
      <c r="A27" s="18" t="s">
        <v>109</v>
      </c>
      <c r="B27" s="18">
        <v>2406283043</v>
      </c>
      <c r="C27" s="18" t="s">
        <v>18</v>
      </c>
      <c r="D27" s="21" t="s">
        <v>110</v>
      </c>
      <c r="E27" s="34">
        <v>5</v>
      </c>
      <c r="F27" s="31">
        <f t="shared" si="0"/>
        <v>2.85714285714286</v>
      </c>
      <c r="G27" s="32">
        <f t="shared" si="1"/>
        <v>12.8571428571429</v>
      </c>
      <c r="H27" s="19" t="s">
        <v>111</v>
      </c>
      <c r="I27" s="34">
        <v>5</v>
      </c>
      <c r="J27" s="42">
        <f t="shared" si="2"/>
        <v>2.1875</v>
      </c>
      <c r="K27" s="42">
        <f t="shared" si="3"/>
        <v>5.1875</v>
      </c>
      <c r="L27" s="45" t="s">
        <v>112</v>
      </c>
      <c r="M27" s="34">
        <v>20</v>
      </c>
      <c r="N27" s="59">
        <f t="shared" si="4"/>
        <v>1.92307692307692</v>
      </c>
      <c r="O27" s="60">
        <f t="shared" si="6"/>
        <v>19.9677197802198</v>
      </c>
      <c r="P27" s="61">
        <v>26</v>
      </c>
    </row>
    <row r="28" s="9" customFormat="1" ht="29" customHeight="1" spans="1:16">
      <c r="A28" s="18" t="s">
        <v>113</v>
      </c>
      <c r="B28" s="18">
        <v>2406283063</v>
      </c>
      <c r="C28" s="18" t="s">
        <v>38</v>
      </c>
      <c r="D28" s="20" t="s">
        <v>114</v>
      </c>
      <c r="E28" s="34">
        <v>3</v>
      </c>
      <c r="F28" s="31">
        <f t="shared" si="0"/>
        <v>1.71428571428571</v>
      </c>
      <c r="G28" s="32">
        <f t="shared" si="1"/>
        <v>11.7142857142857</v>
      </c>
      <c r="H28" s="21" t="s">
        <v>115</v>
      </c>
      <c r="I28" s="34">
        <v>10</v>
      </c>
      <c r="J28" s="42">
        <f t="shared" si="2"/>
        <v>4.375</v>
      </c>
      <c r="K28" s="42">
        <f t="shared" si="3"/>
        <v>7.375</v>
      </c>
      <c r="L28" s="43" t="s">
        <v>116</v>
      </c>
      <c r="M28" s="34">
        <v>3</v>
      </c>
      <c r="N28" s="59">
        <f t="shared" si="4"/>
        <v>0.288461538461538</v>
      </c>
      <c r="O28" s="60">
        <f t="shared" si="6"/>
        <v>19.3777472527473</v>
      </c>
      <c r="P28" s="61">
        <v>27</v>
      </c>
    </row>
    <row r="29" s="9" customFormat="1" ht="29" customHeight="1" spans="1:16">
      <c r="A29" s="18" t="s">
        <v>117</v>
      </c>
      <c r="B29" s="18">
        <v>2406283060</v>
      </c>
      <c r="C29" s="18" t="s">
        <v>38</v>
      </c>
      <c r="D29" s="20" t="s">
        <v>118</v>
      </c>
      <c r="E29" s="34">
        <v>6</v>
      </c>
      <c r="F29" s="31">
        <f t="shared" si="0"/>
        <v>3.42857142857143</v>
      </c>
      <c r="G29" s="32">
        <f t="shared" si="1"/>
        <v>13.4285714285714</v>
      </c>
      <c r="H29" s="19" t="s">
        <v>111</v>
      </c>
      <c r="I29" s="34">
        <v>5</v>
      </c>
      <c r="J29" s="42">
        <f t="shared" si="2"/>
        <v>2.1875</v>
      </c>
      <c r="K29" s="42">
        <f t="shared" si="3"/>
        <v>5.1875</v>
      </c>
      <c r="L29" s="43" t="s">
        <v>119</v>
      </c>
      <c r="M29" s="34">
        <v>2</v>
      </c>
      <c r="N29" s="59">
        <f t="shared" si="4"/>
        <v>0.192307692307692</v>
      </c>
      <c r="O29" s="60">
        <f t="shared" si="6"/>
        <v>18.8083791208791</v>
      </c>
      <c r="P29" s="61">
        <v>28</v>
      </c>
    </row>
    <row r="30" s="9" customFormat="1" ht="29" customHeight="1" spans="1:16">
      <c r="A30" s="18" t="s">
        <v>120</v>
      </c>
      <c r="B30" s="18">
        <v>2406283028</v>
      </c>
      <c r="C30" s="18" t="s">
        <v>18</v>
      </c>
      <c r="D30" s="19" t="s">
        <v>70</v>
      </c>
      <c r="E30" s="34">
        <v>4</v>
      </c>
      <c r="F30" s="31">
        <f t="shared" si="0"/>
        <v>2.28571428571429</v>
      </c>
      <c r="G30" s="32">
        <f t="shared" si="1"/>
        <v>12.2857142857143</v>
      </c>
      <c r="H30" s="21" t="s">
        <v>20</v>
      </c>
      <c r="I30" s="34">
        <v>5</v>
      </c>
      <c r="J30" s="42">
        <f t="shared" si="2"/>
        <v>2.1875</v>
      </c>
      <c r="K30" s="42">
        <f t="shared" si="3"/>
        <v>5.1875</v>
      </c>
      <c r="L30" s="45" t="s">
        <v>121</v>
      </c>
      <c r="M30" s="34">
        <v>5</v>
      </c>
      <c r="N30" s="59">
        <f t="shared" si="4"/>
        <v>0.480769230769231</v>
      </c>
      <c r="O30" s="60">
        <f t="shared" si="6"/>
        <v>17.9539835164835</v>
      </c>
      <c r="P30" s="61">
        <v>29</v>
      </c>
    </row>
    <row r="31" s="9" customFormat="1" ht="29" customHeight="1" spans="1:16">
      <c r="A31" s="18" t="s">
        <v>122</v>
      </c>
      <c r="B31" s="18">
        <v>2406283067</v>
      </c>
      <c r="C31" s="18" t="s">
        <v>30</v>
      </c>
      <c r="D31" s="19" t="s">
        <v>123</v>
      </c>
      <c r="E31" s="34">
        <v>3</v>
      </c>
      <c r="F31" s="31">
        <f t="shared" si="0"/>
        <v>1.71428571428571</v>
      </c>
      <c r="G31" s="32">
        <f t="shared" si="1"/>
        <v>11.7142857142857</v>
      </c>
      <c r="H31" s="19" t="s">
        <v>20</v>
      </c>
      <c r="I31" s="34">
        <v>5</v>
      </c>
      <c r="J31" s="42">
        <f t="shared" si="2"/>
        <v>2.1875</v>
      </c>
      <c r="K31" s="42">
        <f t="shared" si="3"/>
        <v>5.1875</v>
      </c>
      <c r="L31" s="45" t="s">
        <v>124</v>
      </c>
      <c r="M31" s="34">
        <v>4</v>
      </c>
      <c r="N31" s="59">
        <f t="shared" si="4"/>
        <v>0.384615384615385</v>
      </c>
      <c r="O31" s="60">
        <f t="shared" si="6"/>
        <v>17.2864010989011</v>
      </c>
      <c r="P31" s="61">
        <v>30</v>
      </c>
    </row>
    <row r="32" s="9" customFormat="1" ht="29" customHeight="1" spans="1:16">
      <c r="A32" s="18" t="s">
        <v>125</v>
      </c>
      <c r="B32" s="18">
        <v>2406283029</v>
      </c>
      <c r="C32" s="18" t="s">
        <v>18</v>
      </c>
      <c r="D32" s="22" t="s">
        <v>114</v>
      </c>
      <c r="E32" s="34">
        <v>3</v>
      </c>
      <c r="F32" s="31">
        <f t="shared" si="0"/>
        <v>1.71428571428571</v>
      </c>
      <c r="G32" s="32">
        <f t="shared" si="1"/>
        <v>11.7142857142857</v>
      </c>
      <c r="H32" s="19" t="s">
        <v>126</v>
      </c>
      <c r="I32" s="34">
        <v>2</v>
      </c>
      <c r="J32" s="42">
        <f t="shared" si="2"/>
        <v>0.875</v>
      </c>
      <c r="K32" s="42">
        <f t="shared" si="3"/>
        <v>3.875</v>
      </c>
      <c r="L32" s="43" t="s">
        <v>127</v>
      </c>
      <c r="M32" s="34">
        <v>16</v>
      </c>
      <c r="N32" s="59">
        <f t="shared" si="4"/>
        <v>1.53846153846154</v>
      </c>
      <c r="O32" s="60">
        <f t="shared" si="6"/>
        <v>17.1277472527473</v>
      </c>
      <c r="P32" s="61">
        <v>31</v>
      </c>
    </row>
    <row r="33" s="9" customFormat="1" ht="36.75" customHeight="1" spans="1:16">
      <c r="A33" s="18" t="s">
        <v>128</v>
      </c>
      <c r="B33" s="18">
        <v>2406283022</v>
      </c>
      <c r="C33" s="18" t="s">
        <v>18</v>
      </c>
      <c r="D33" s="19" t="s">
        <v>129</v>
      </c>
      <c r="E33" s="34">
        <v>7</v>
      </c>
      <c r="F33" s="31">
        <f t="shared" si="0"/>
        <v>4</v>
      </c>
      <c r="G33" s="32">
        <f t="shared" si="1"/>
        <v>14</v>
      </c>
      <c r="H33" s="20" t="s">
        <v>130</v>
      </c>
      <c r="I33" s="34">
        <v>0</v>
      </c>
      <c r="J33" s="42">
        <f t="shared" si="2"/>
        <v>0</v>
      </c>
      <c r="K33" s="42">
        <f t="shared" si="3"/>
        <v>3</v>
      </c>
      <c r="L33" s="49"/>
      <c r="M33" s="34">
        <v>0</v>
      </c>
      <c r="N33" s="59">
        <f t="shared" si="4"/>
        <v>0</v>
      </c>
      <c r="O33" s="60">
        <f t="shared" si="6"/>
        <v>17</v>
      </c>
      <c r="P33" s="61">
        <v>32</v>
      </c>
    </row>
    <row r="34" s="9" customFormat="1" ht="29" customHeight="1" spans="1:16">
      <c r="A34" s="18" t="s">
        <v>131</v>
      </c>
      <c r="B34" s="18">
        <v>2406283058</v>
      </c>
      <c r="C34" s="18" t="s">
        <v>38</v>
      </c>
      <c r="D34" s="21" t="s">
        <v>132</v>
      </c>
      <c r="E34" s="34">
        <v>3</v>
      </c>
      <c r="F34" s="31">
        <f t="shared" si="0"/>
        <v>1.71428571428571</v>
      </c>
      <c r="G34" s="32">
        <f t="shared" si="1"/>
        <v>11.7142857142857</v>
      </c>
      <c r="H34" s="22" t="s">
        <v>20</v>
      </c>
      <c r="I34" s="34">
        <v>5</v>
      </c>
      <c r="J34" s="42">
        <f t="shared" si="2"/>
        <v>2.1875</v>
      </c>
      <c r="K34" s="42">
        <f t="shared" si="3"/>
        <v>5.1875</v>
      </c>
      <c r="L34" s="43" t="s">
        <v>133</v>
      </c>
      <c r="M34" s="34">
        <v>1</v>
      </c>
      <c r="N34" s="59">
        <f t="shared" si="4"/>
        <v>0.0961538461538462</v>
      </c>
      <c r="O34" s="60">
        <f t="shared" si="6"/>
        <v>16.9979395604396</v>
      </c>
      <c r="P34" s="61">
        <v>33</v>
      </c>
    </row>
    <row r="35" s="9" customFormat="1" ht="29" customHeight="1" spans="1:16">
      <c r="A35" s="18" t="s">
        <v>134</v>
      </c>
      <c r="B35" s="18">
        <v>2406283026</v>
      </c>
      <c r="C35" s="18" t="s">
        <v>18</v>
      </c>
      <c r="D35" s="19" t="s">
        <v>135</v>
      </c>
      <c r="E35" s="34">
        <v>3</v>
      </c>
      <c r="F35" s="31">
        <f t="shared" si="0"/>
        <v>1.71428571428571</v>
      </c>
      <c r="G35" s="32">
        <f t="shared" si="1"/>
        <v>11.7142857142857</v>
      </c>
      <c r="H35" s="19" t="s">
        <v>136</v>
      </c>
      <c r="I35" s="34">
        <v>1</v>
      </c>
      <c r="J35" s="42">
        <f t="shared" si="2"/>
        <v>0.4375</v>
      </c>
      <c r="K35" s="42">
        <f t="shared" si="3"/>
        <v>3.4375</v>
      </c>
      <c r="L35" s="45" t="s">
        <v>137</v>
      </c>
      <c r="M35" s="34">
        <v>15</v>
      </c>
      <c r="N35" s="59">
        <f t="shared" si="4"/>
        <v>1.44230769230769</v>
      </c>
      <c r="O35" s="60">
        <f t="shared" si="6"/>
        <v>16.5940934065934</v>
      </c>
      <c r="P35" s="61">
        <v>34</v>
      </c>
    </row>
    <row r="36" s="9" customFormat="1" ht="29" customHeight="1" spans="1:16">
      <c r="A36" s="18" t="s">
        <v>138</v>
      </c>
      <c r="B36" s="18">
        <v>2406283027</v>
      </c>
      <c r="C36" s="18" t="s">
        <v>18</v>
      </c>
      <c r="D36" s="19" t="s">
        <v>139</v>
      </c>
      <c r="E36" s="34">
        <v>0</v>
      </c>
      <c r="F36" s="31">
        <f t="shared" si="0"/>
        <v>0</v>
      </c>
      <c r="G36" s="32">
        <f t="shared" si="1"/>
        <v>10</v>
      </c>
      <c r="H36" s="19" t="s">
        <v>140</v>
      </c>
      <c r="I36" s="34">
        <v>7</v>
      </c>
      <c r="J36" s="42">
        <f t="shared" si="2"/>
        <v>3.0625</v>
      </c>
      <c r="K36" s="42">
        <f t="shared" si="3"/>
        <v>6.0625</v>
      </c>
      <c r="L36" s="45" t="s">
        <v>141</v>
      </c>
      <c r="M36" s="34">
        <v>2</v>
      </c>
      <c r="N36" s="59">
        <f t="shared" si="4"/>
        <v>0.192307692307692</v>
      </c>
      <c r="O36" s="60">
        <f t="shared" si="6"/>
        <v>16.2548076923077</v>
      </c>
      <c r="P36" s="61">
        <v>35</v>
      </c>
    </row>
    <row r="37" s="9" customFormat="1" ht="29" customHeight="1" spans="1:16">
      <c r="A37" s="18" t="s">
        <v>142</v>
      </c>
      <c r="B37" s="18">
        <v>2406283062</v>
      </c>
      <c r="C37" s="18" t="s">
        <v>38</v>
      </c>
      <c r="D37" s="20" t="s">
        <v>143</v>
      </c>
      <c r="E37" s="34">
        <v>3</v>
      </c>
      <c r="F37" s="31">
        <f t="shared" si="0"/>
        <v>1.71428571428571</v>
      </c>
      <c r="G37" s="32">
        <f t="shared" si="1"/>
        <v>11.7142857142857</v>
      </c>
      <c r="H37" s="20" t="s">
        <v>130</v>
      </c>
      <c r="I37" s="34">
        <v>0</v>
      </c>
      <c r="J37" s="42">
        <f t="shared" si="2"/>
        <v>0</v>
      </c>
      <c r="K37" s="42">
        <f t="shared" si="3"/>
        <v>3</v>
      </c>
      <c r="L37" s="43" t="s">
        <v>144</v>
      </c>
      <c r="M37" s="34">
        <v>3</v>
      </c>
      <c r="N37" s="59">
        <f t="shared" si="4"/>
        <v>0.288461538461538</v>
      </c>
      <c r="O37" s="60">
        <f t="shared" si="6"/>
        <v>15.0027472527473</v>
      </c>
      <c r="P37" s="61">
        <v>36</v>
      </c>
    </row>
    <row r="38" s="9" customFormat="1" ht="29" customHeight="1" spans="1:16">
      <c r="A38" s="18" t="s">
        <v>145</v>
      </c>
      <c r="B38" s="18">
        <v>2406283039</v>
      </c>
      <c r="C38" s="18" t="s">
        <v>18</v>
      </c>
      <c r="D38" s="19" t="s">
        <v>146</v>
      </c>
      <c r="E38" s="34">
        <v>0</v>
      </c>
      <c r="F38" s="31">
        <f t="shared" si="0"/>
        <v>0</v>
      </c>
      <c r="G38" s="32">
        <v>5</v>
      </c>
      <c r="H38" s="21" t="s">
        <v>147</v>
      </c>
      <c r="I38" s="34">
        <v>6</v>
      </c>
      <c r="J38" s="42">
        <f t="shared" si="2"/>
        <v>2.625</v>
      </c>
      <c r="K38" s="42">
        <f t="shared" si="3"/>
        <v>5.625</v>
      </c>
      <c r="L38" s="43" t="s">
        <v>148</v>
      </c>
      <c r="M38" s="34">
        <v>28.5</v>
      </c>
      <c r="N38" s="59">
        <f t="shared" si="4"/>
        <v>2.74038461538462</v>
      </c>
      <c r="O38" s="60">
        <f t="shared" si="6"/>
        <v>13.3653846153846</v>
      </c>
      <c r="P38" s="61">
        <v>37</v>
      </c>
    </row>
    <row r="39" s="9" customFormat="1" ht="27" customHeight="1" spans="1:16">
      <c r="A39" s="18" t="s">
        <v>149</v>
      </c>
      <c r="B39" s="18">
        <v>2406283038</v>
      </c>
      <c r="C39" s="18" t="s">
        <v>18</v>
      </c>
      <c r="D39" s="19" t="s">
        <v>150</v>
      </c>
      <c r="E39" s="34">
        <v>4</v>
      </c>
      <c r="F39" s="31">
        <f t="shared" si="0"/>
        <v>2.28571428571429</v>
      </c>
      <c r="G39" s="32">
        <v>7.28</v>
      </c>
      <c r="H39" s="19" t="s">
        <v>20</v>
      </c>
      <c r="I39" s="34">
        <v>5</v>
      </c>
      <c r="J39" s="42">
        <f t="shared" si="2"/>
        <v>2.1875</v>
      </c>
      <c r="K39" s="42">
        <f t="shared" si="3"/>
        <v>5.1875</v>
      </c>
      <c r="L39" s="45" t="s">
        <v>151</v>
      </c>
      <c r="M39" s="34">
        <v>2</v>
      </c>
      <c r="N39" s="62">
        <f t="shared" si="4"/>
        <v>0.192307692307692</v>
      </c>
      <c r="O39" s="60">
        <f t="shared" si="6"/>
        <v>12.6598076923077</v>
      </c>
      <c r="P39" s="61">
        <v>38</v>
      </c>
    </row>
    <row r="40" s="9" customFormat="1" ht="29" customHeight="1" spans="1:16">
      <c r="A40" s="23" t="s">
        <v>152</v>
      </c>
      <c r="B40" s="23">
        <v>2406283024</v>
      </c>
      <c r="C40" s="23" t="s">
        <v>18</v>
      </c>
      <c r="D40" s="24" t="s">
        <v>153</v>
      </c>
      <c r="E40" s="36">
        <v>1</v>
      </c>
      <c r="F40" s="31">
        <f t="shared" si="0"/>
        <v>0.571428571428572</v>
      </c>
      <c r="G40" s="32">
        <v>5.57</v>
      </c>
      <c r="H40" s="37" t="s">
        <v>130</v>
      </c>
      <c r="I40" s="36">
        <v>0</v>
      </c>
      <c r="J40" s="50">
        <f t="shared" si="2"/>
        <v>0</v>
      </c>
      <c r="K40" s="50">
        <f t="shared" si="3"/>
        <v>3</v>
      </c>
      <c r="L40" s="51" t="s">
        <v>154</v>
      </c>
      <c r="M40" s="63">
        <v>3</v>
      </c>
      <c r="N40" s="64">
        <f t="shared" si="4"/>
        <v>0.288461538461538</v>
      </c>
      <c r="O40" s="60">
        <f t="shared" si="6"/>
        <v>8.85846153846154</v>
      </c>
      <c r="P40" s="61">
        <v>39</v>
      </c>
    </row>
    <row r="41" s="9" customFormat="1" ht="29" customHeight="1" spans="1:16">
      <c r="A41" s="25" t="s">
        <v>155</v>
      </c>
      <c r="B41" s="25">
        <v>2406283025</v>
      </c>
      <c r="C41" s="25" t="s">
        <v>18</v>
      </c>
      <c r="D41" s="26" t="s">
        <v>130</v>
      </c>
      <c r="E41" s="38">
        <v>0</v>
      </c>
      <c r="F41" s="31">
        <f t="shared" si="0"/>
        <v>0</v>
      </c>
      <c r="G41" s="32"/>
      <c r="H41" s="27" t="s">
        <v>130</v>
      </c>
      <c r="I41" s="38">
        <v>0</v>
      </c>
      <c r="J41" s="52">
        <f t="shared" si="2"/>
        <v>0</v>
      </c>
      <c r="K41" s="52">
        <f t="shared" si="3"/>
        <v>3</v>
      </c>
      <c r="L41" s="53" t="s">
        <v>156</v>
      </c>
      <c r="M41" s="38">
        <v>16</v>
      </c>
      <c r="N41" s="60">
        <f t="shared" si="4"/>
        <v>1.53846153846154</v>
      </c>
      <c r="O41" s="60">
        <f t="shared" si="6"/>
        <v>4.53846153846154</v>
      </c>
      <c r="P41" s="61">
        <v>40</v>
      </c>
    </row>
    <row r="42" s="9" customFormat="1" ht="29" customHeight="1" spans="1:16">
      <c r="A42" s="25" t="s">
        <v>157</v>
      </c>
      <c r="B42" s="25">
        <v>2406283033</v>
      </c>
      <c r="C42" s="25" t="s">
        <v>18</v>
      </c>
      <c r="D42" s="26" t="s">
        <v>130</v>
      </c>
      <c r="E42" s="38">
        <v>0</v>
      </c>
      <c r="F42" s="31">
        <f t="shared" si="0"/>
        <v>0</v>
      </c>
      <c r="G42" s="32"/>
      <c r="H42" s="27" t="s">
        <v>130</v>
      </c>
      <c r="I42" s="38">
        <v>0</v>
      </c>
      <c r="J42" s="52">
        <f t="shared" si="2"/>
        <v>0</v>
      </c>
      <c r="K42" s="52">
        <f t="shared" si="3"/>
        <v>3</v>
      </c>
      <c r="L42" s="54" t="s">
        <v>130</v>
      </c>
      <c r="M42" s="38">
        <v>0</v>
      </c>
      <c r="N42" s="60">
        <f t="shared" si="4"/>
        <v>0</v>
      </c>
      <c r="O42" s="60">
        <f t="shared" si="6"/>
        <v>3</v>
      </c>
      <c r="P42" s="61">
        <v>41</v>
      </c>
    </row>
    <row r="43" s="9" customFormat="1" ht="29" customHeight="1" spans="1:16">
      <c r="A43" s="25" t="s">
        <v>158</v>
      </c>
      <c r="B43" s="25">
        <v>2406283061</v>
      </c>
      <c r="C43" s="25" t="s">
        <v>38</v>
      </c>
      <c r="D43" s="27" t="s">
        <v>130</v>
      </c>
      <c r="E43" s="38">
        <v>0</v>
      </c>
      <c r="F43" s="31">
        <f t="shared" si="0"/>
        <v>0</v>
      </c>
      <c r="G43" s="32"/>
      <c r="H43" s="39" t="s">
        <v>130</v>
      </c>
      <c r="I43" s="38">
        <v>0</v>
      </c>
      <c r="J43" s="52">
        <f t="shared" si="2"/>
        <v>0</v>
      </c>
      <c r="K43" s="52">
        <f t="shared" si="3"/>
        <v>3</v>
      </c>
      <c r="L43" s="53" t="s">
        <v>130</v>
      </c>
      <c r="M43" s="38">
        <v>0</v>
      </c>
      <c r="N43" s="60">
        <f t="shared" si="4"/>
        <v>0</v>
      </c>
      <c r="O43" s="60">
        <f t="shared" si="6"/>
        <v>3</v>
      </c>
      <c r="P43" s="61">
        <v>42</v>
      </c>
    </row>
    <row r="44" s="9" customFormat="1" ht="29" customHeight="1" spans="1:16">
      <c r="A44" s="25" t="s">
        <v>159</v>
      </c>
      <c r="B44" s="25">
        <v>2406283056</v>
      </c>
      <c r="C44" s="25" t="s">
        <v>38</v>
      </c>
      <c r="D44" s="27" t="s">
        <v>130</v>
      </c>
      <c r="E44" s="38">
        <v>0</v>
      </c>
      <c r="F44" s="31">
        <f t="shared" si="0"/>
        <v>0</v>
      </c>
      <c r="G44" s="32"/>
      <c r="H44" s="26" t="s">
        <v>130</v>
      </c>
      <c r="I44" s="38">
        <v>0</v>
      </c>
      <c r="J44" s="52">
        <f t="shared" si="2"/>
        <v>0</v>
      </c>
      <c r="K44" s="52">
        <f t="shared" si="3"/>
        <v>3</v>
      </c>
      <c r="L44" s="55" t="s">
        <v>130</v>
      </c>
      <c r="M44" s="38">
        <v>0</v>
      </c>
      <c r="N44" s="60">
        <f t="shared" si="4"/>
        <v>0</v>
      </c>
      <c r="O44" s="60">
        <f t="shared" si="6"/>
        <v>3</v>
      </c>
      <c r="P44" s="61">
        <v>43</v>
      </c>
    </row>
    <row r="45" s="10" customFormat="1" ht="23.25" customHeight="1" spans="1:27">
      <c r="A45" s="25" t="s">
        <v>160</v>
      </c>
      <c r="B45" s="25">
        <v>2406283064</v>
      </c>
      <c r="C45" s="25" t="s">
        <v>30</v>
      </c>
      <c r="D45" s="26" t="s">
        <v>130</v>
      </c>
      <c r="E45" s="38">
        <v>0</v>
      </c>
      <c r="F45" s="31">
        <f t="shared" si="0"/>
        <v>0</v>
      </c>
      <c r="G45" s="32"/>
      <c r="H45" s="26" t="s">
        <v>130</v>
      </c>
      <c r="I45" s="38">
        <v>0</v>
      </c>
      <c r="J45" s="52">
        <f t="shared" si="2"/>
        <v>0</v>
      </c>
      <c r="K45" s="52">
        <f t="shared" si="3"/>
        <v>3</v>
      </c>
      <c r="L45" s="55" t="s">
        <v>130</v>
      </c>
      <c r="M45" s="38">
        <v>0</v>
      </c>
      <c r="N45" s="60">
        <f t="shared" si="4"/>
        <v>0</v>
      </c>
      <c r="O45" s="60">
        <f t="shared" si="6"/>
        <v>3</v>
      </c>
      <c r="P45" s="61">
        <v>44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</row>
    <row r="46" spans="15:15">
      <c r="O46" s="12"/>
    </row>
    <row r="47" spans="15:15">
      <c r="O47" s="12"/>
    </row>
    <row r="48" spans="15:15">
      <c r="O48" s="12"/>
    </row>
    <row r="49" spans="15:15">
      <c r="O49" s="12"/>
    </row>
    <row r="50" spans="15:15">
      <c r="O50" s="12"/>
    </row>
    <row r="51" spans="15:15">
      <c r="O51" s="12"/>
    </row>
    <row r="52" spans="15:15">
      <c r="O52" s="12"/>
    </row>
    <row r="53" spans="15:15">
      <c r="O53" s="12"/>
    </row>
    <row r="54" spans="15:15">
      <c r="O54" s="12"/>
    </row>
    <row r="55" spans="15:15">
      <c r="O55" s="12"/>
    </row>
    <row r="56" spans="15:15">
      <c r="O56" s="12"/>
    </row>
    <row r="57" spans="15:15">
      <c r="O57" s="12"/>
    </row>
    <row r="58" spans="15:15">
      <c r="O58" s="12"/>
    </row>
    <row r="59" spans="15:15">
      <c r="O59" s="12"/>
    </row>
    <row r="60" spans="15:15">
      <c r="O60" s="12"/>
    </row>
    <row r="61" spans="15:15">
      <c r="O61" s="12"/>
    </row>
    <row r="62" spans="15:15">
      <c r="O62" s="12"/>
    </row>
    <row r="63" spans="15:15">
      <c r="O63" s="12"/>
    </row>
    <row r="64" spans="15:15">
      <c r="O64" s="12"/>
    </row>
    <row r="65" spans="15:15">
      <c r="O65" s="12"/>
    </row>
    <row r="66" spans="15:15">
      <c r="O66" s="12"/>
    </row>
    <row r="67" spans="15:15">
      <c r="O67" s="12"/>
    </row>
    <row r="68" spans="15:15">
      <c r="O68" s="12"/>
    </row>
    <row r="69" spans="15:15">
      <c r="O69" s="12"/>
    </row>
    <row r="70" spans="15:15">
      <c r="O70" s="12"/>
    </row>
    <row r="71" spans="15:15">
      <c r="O71" s="12"/>
    </row>
    <row r="72" spans="15:15">
      <c r="O72" s="12"/>
    </row>
    <row r="73" spans="15:15">
      <c r="O73" s="12"/>
    </row>
    <row r="74" spans="15:15">
      <c r="O74" s="12"/>
    </row>
    <row r="75" spans="15:15">
      <c r="O75" s="12"/>
    </row>
    <row r="76" spans="15:15">
      <c r="O76" s="12"/>
    </row>
    <row r="77" spans="15:15">
      <c r="O77" s="12"/>
    </row>
    <row r="78" spans="15:15">
      <c r="O78" s="12"/>
    </row>
    <row r="79" spans="15:15">
      <c r="O79" s="12"/>
    </row>
    <row r="80" spans="15:15">
      <c r="O80" s="12"/>
    </row>
    <row r="81" spans="15:15">
      <c r="O81" s="12"/>
    </row>
    <row r="82" spans="15:15">
      <c r="O82" s="12"/>
    </row>
    <row r="83" spans="15:15">
      <c r="O83" s="12"/>
    </row>
    <row r="84" spans="15:15">
      <c r="O84" s="12"/>
    </row>
    <row r="85" spans="15:15">
      <c r="O85" s="12"/>
    </row>
    <row r="86" spans="15:15">
      <c r="O86" s="12"/>
    </row>
    <row r="87" spans="15:15">
      <c r="O87" s="12"/>
    </row>
    <row r="88" spans="15:15">
      <c r="O88" s="12"/>
    </row>
    <row r="89" spans="15:15">
      <c r="O89" s="12"/>
    </row>
    <row r="90" spans="15:15">
      <c r="O90" s="12"/>
    </row>
    <row r="91" spans="15:15">
      <c r="O91" s="12"/>
    </row>
    <row r="92" spans="15:15">
      <c r="O92" s="12"/>
    </row>
    <row r="93" spans="15:15">
      <c r="O93" s="12"/>
    </row>
    <row r="94" spans="15:15">
      <c r="O94" s="12"/>
    </row>
    <row r="95" spans="15:15">
      <c r="O95" s="12"/>
    </row>
    <row r="96" spans="15:15">
      <c r="O96" s="12"/>
    </row>
    <row r="97" spans="15:15">
      <c r="O97" s="12"/>
    </row>
    <row r="98" spans="15:15">
      <c r="O98" s="12"/>
    </row>
    <row r="99" spans="15:15">
      <c r="O99" s="12"/>
    </row>
    <row r="100" spans="15:15">
      <c r="O100" s="12"/>
    </row>
    <row r="101" spans="15:15">
      <c r="O101" s="12"/>
    </row>
    <row r="102" spans="15:15">
      <c r="O102" s="12"/>
    </row>
    <row r="103" spans="15:15">
      <c r="O103" s="12"/>
    </row>
    <row r="104" spans="15:15">
      <c r="O104" s="12"/>
    </row>
    <row r="105" spans="15:15">
      <c r="O105" s="12"/>
    </row>
    <row r="106" spans="15:15">
      <c r="O106" s="12"/>
    </row>
    <row r="107" spans="15:15">
      <c r="O107" s="12"/>
    </row>
    <row r="108" spans="15:15">
      <c r="O108" s="12"/>
    </row>
    <row r="109" spans="15:15">
      <c r="O109" s="12"/>
    </row>
    <row r="110" spans="15:15">
      <c r="O110" s="12"/>
    </row>
    <row r="111" spans="15:15">
      <c r="O111" s="12"/>
    </row>
    <row r="112" spans="15:15">
      <c r="O112" s="12"/>
    </row>
    <row r="113" spans="15:15">
      <c r="O113" s="12"/>
    </row>
    <row r="114" spans="15:15">
      <c r="O114" s="12"/>
    </row>
    <row r="115" spans="15:15">
      <c r="O115" s="12"/>
    </row>
    <row r="116" spans="15:15">
      <c r="O116" s="12"/>
    </row>
    <row r="117" spans="15:15">
      <c r="O117" s="12"/>
    </row>
    <row r="118" spans="15:15">
      <c r="O118" s="12"/>
    </row>
    <row r="119" spans="15:15">
      <c r="O119" s="12"/>
    </row>
    <row r="120" spans="15:15">
      <c r="O120" s="12"/>
    </row>
    <row r="121" spans="15:15">
      <c r="O121" s="12"/>
    </row>
    <row r="122" spans="15:15">
      <c r="O122" s="12"/>
    </row>
    <row r="123" spans="15:15">
      <c r="O123" s="12"/>
    </row>
    <row r="124" spans="15:15">
      <c r="O124" s="12"/>
    </row>
    <row r="125" spans="15:15">
      <c r="O125" s="12"/>
    </row>
    <row r="126" spans="15:15">
      <c r="O126" s="12"/>
    </row>
    <row r="127" spans="15:15">
      <c r="O127" s="12"/>
    </row>
    <row r="128" spans="15:15">
      <c r="O128" s="12"/>
    </row>
    <row r="129" spans="15:15">
      <c r="O129" s="12"/>
    </row>
    <row r="130" spans="15:15">
      <c r="O130" s="12"/>
    </row>
    <row r="131" spans="15:15">
      <c r="O131" s="12"/>
    </row>
    <row r="132" spans="15:15">
      <c r="O132" s="12"/>
    </row>
    <row r="133" spans="15:15">
      <c r="O133" s="12"/>
    </row>
    <row r="134" spans="15:15">
      <c r="O134" s="12"/>
    </row>
    <row r="135" spans="15:15">
      <c r="O135" s="12"/>
    </row>
    <row r="136" spans="15:15">
      <c r="O136" s="66"/>
    </row>
  </sheetData>
  <sheetProtection formatCells="0" formatColumns="0" formatRows="0" insertRows="0" insertColumns="0" insertHyperlinks="0" deleteColumns="0" deleteRows="0" sort="0" autoFilter="0" pivotTables="0"/>
  <sortState ref="A2:P45">
    <sortCondition ref="O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5"/>
  <sheetViews>
    <sheetView workbookViewId="0">
      <selection activeCell="N27" sqref="N27"/>
    </sheetView>
  </sheetViews>
  <sheetFormatPr defaultColWidth="9.64285714285714" defaultRowHeight="14.4"/>
  <cols>
    <col min="2" max="2" width="11.7767857142857"/>
    <col min="3" max="3" width="15.2232142857143" customWidth="1"/>
  </cols>
  <sheetData>
    <row r="1" spans="1:10">
      <c r="A1" s="1"/>
      <c r="B1" s="1"/>
      <c r="C1" s="1"/>
      <c r="D1" s="2"/>
      <c r="E1" s="7"/>
      <c r="F1" s="8"/>
      <c r="G1" s="8"/>
      <c r="H1" s="8"/>
      <c r="I1" s="8"/>
      <c r="J1" s="7"/>
    </row>
    <row r="2" spans="1:10">
      <c r="A2" s="3"/>
      <c r="B2" s="3"/>
      <c r="C2" s="3"/>
      <c r="D2" s="4"/>
      <c r="E2" s="4"/>
      <c r="F2" s="4"/>
      <c r="G2" s="4"/>
      <c r="H2" s="4"/>
      <c r="I2" s="4"/>
      <c r="J2" s="7"/>
    </row>
    <row r="3" spans="1:10">
      <c r="A3" s="3"/>
      <c r="B3" s="3"/>
      <c r="C3" s="3"/>
      <c r="D3" s="4"/>
      <c r="E3" s="4"/>
      <c r="F3" s="4"/>
      <c r="G3" s="4"/>
      <c r="H3" s="4"/>
      <c r="I3" s="4"/>
      <c r="J3" s="7"/>
    </row>
    <row r="4" spans="1:10">
      <c r="A4" s="3"/>
      <c r="B4" s="3"/>
      <c r="C4" s="3"/>
      <c r="D4" s="4"/>
      <c r="E4" s="4"/>
      <c r="F4" s="4"/>
      <c r="G4" s="4"/>
      <c r="H4" s="4"/>
      <c r="I4" s="4"/>
      <c r="J4" s="7"/>
    </row>
    <row r="5" spans="1:10">
      <c r="A5" s="3"/>
      <c r="B5" s="3"/>
      <c r="C5" s="3"/>
      <c r="D5" s="4"/>
      <c r="E5" s="4"/>
      <c r="F5" s="4"/>
      <c r="G5" s="4"/>
      <c r="H5" s="4"/>
      <c r="I5" s="4"/>
      <c r="J5" s="7"/>
    </row>
    <row r="6" spans="1:10">
      <c r="A6" s="3"/>
      <c r="B6" s="3"/>
      <c r="C6" s="3"/>
      <c r="D6" s="4"/>
      <c r="E6" s="4"/>
      <c r="F6" s="4"/>
      <c r="G6" s="4"/>
      <c r="H6" s="4"/>
      <c r="I6" s="4"/>
      <c r="J6" s="7"/>
    </row>
    <row r="7" spans="1:10">
      <c r="A7" s="3"/>
      <c r="B7" s="3"/>
      <c r="C7" s="3"/>
      <c r="D7" s="4"/>
      <c r="E7" s="4"/>
      <c r="F7" s="4"/>
      <c r="G7" s="4"/>
      <c r="H7" s="4"/>
      <c r="I7" s="4"/>
      <c r="J7" s="7"/>
    </row>
    <row r="8" spans="1:10">
      <c r="A8" s="3"/>
      <c r="B8" s="3"/>
      <c r="C8" s="3"/>
      <c r="D8" s="4"/>
      <c r="E8" s="4"/>
      <c r="F8" s="4"/>
      <c r="G8" s="4"/>
      <c r="H8" s="4"/>
      <c r="I8" s="4"/>
      <c r="J8" s="7"/>
    </row>
    <row r="9" spans="1:10">
      <c r="A9" s="3"/>
      <c r="B9" s="3"/>
      <c r="C9" s="3"/>
      <c r="D9" s="4"/>
      <c r="E9" s="4"/>
      <c r="F9" s="4"/>
      <c r="G9" s="4"/>
      <c r="H9" s="4"/>
      <c r="I9" s="4"/>
      <c r="J9" s="7"/>
    </row>
    <row r="10" spans="1:10">
      <c r="A10" s="3"/>
      <c r="B10" s="3"/>
      <c r="C10" s="3"/>
      <c r="D10" s="4"/>
      <c r="E10" s="4"/>
      <c r="F10" s="4"/>
      <c r="G10" s="4"/>
      <c r="H10" s="4"/>
      <c r="I10" s="4"/>
      <c r="J10" s="7"/>
    </row>
    <row r="11" spans="1:10">
      <c r="A11" s="3"/>
      <c r="B11" s="3"/>
      <c r="C11" s="3"/>
      <c r="D11" s="4"/>
      <c r="E11" s="4"/>
      <c r="F11" s="4"/>
      <c r="G11" s="4"/>
      <c r="H11" s="4"/>
      <c r="I11" s="4"/>
      <c r="J11" s="7"/>
    </row>
    <row r="12" spans="1:10">
      <c r="A12" s="3"/>
      <c r="B12" s="3"/>
      <c r="C12" s="3"/>
      <c r="D12" s="4"/>
      <c r="E12" s="4"/>
      <c r="F12" s="4"/>
      <c r="G12" s="4"/>
      <c r="H12" s="4"/>
      <c r="I12" s="4"/>
      <c r="J12" s="7"/>
    </row>
    <row r="13" spans="1:10">
      <c r="A13" s="3"/>
      <c r="B13" s="3"/>
      <c r="C13" s="3"/>
      <c r="D13" s="4"/>
      <c r="E13" s="4"/>
      <c r="F13" s="4"/>
      <c r="G13" s="4"/>
      <c r="H13" s="4"/>
      <c r="I13" s="4"/>
      <c r="J13" s="7"/>
    </row>
    <row r="14" spans="1:10">
      <c r="A14" s="3"/>
      <c r="B14" s="3"/>
      <c r="C14" s="3"/>
      <c r="D14" s="4"/>
      <c r="E14" s="4"/>
      <c r="F14" s="4"/>
      <c r="G14" s="4"/>
      <c r="H14" s="4"/>
      <c r="I14" s="4"/>
      <c r="J14" s="7"/>
    </row>
    <row r="15" spans="1:10">
      <c r="A15" s="3"/>
      <c r="B15" s="3"/>
      <c r="C15" s="3"/>
      <c r="D15" s="4"/>
      <c r="E15" s="4"/>
      <c r="F15" s="4"/>
      <c r="G15" s="4"/>
      <c r="H15" s="4"/>
      <c r="I15" s="4"/>
      <c r="J15" s="7"/>
    </row>
    <row r="16" spans="1:10">
      <c r="A16" s="3"/>
      <c r="B16" s="3"/>
      <c r="C16" s="3"/>
      <c r="D16" s="4"/>
      <c r="E16" s="4"/>
      <c r="F16" s="4"/>
      <c r="G16" s="4"/>
      <c r="H16" s="4"/>
      <c r="I16" s="4"/>
      <c r="J16" s="7"/>
    </row>
    <row r="17" spans="1:10">
      <c r="A17" s="3"/>
      <c r="B17" s="3"/>
      <c r="C17" s="3"/>
      <c r="D17" s="4"/>
      <c r="E17" s="4"/>
      <c r="F17" s="4"/>
      <c r="G17" s="4"/>
      <c r="H17" s="4"/>
      <c r="I17" s="4"/>
      <c r="J17" s="7"/>
    </row>
    <row r="18" spans="1:10">
      <c r="A18" s="3"/>
      <c r="B18" s="3"/>
      <c r="C18" s="3"/>
      <c r="D18" s="4"/>
      <c r="E18" s="4"/>
      <c r="F18" s="4"/>
      <c r="G18" s="4"/>
      <c r="H18" s="4"/>
      <c r="I18" s="4"/>
      <c r="J18" s="7"/>
    </row>
    <row r="19" spans="1:10">
      <c r="A19" s="3"/>
      <c r="B19" s="3"/>
      <c r="C19" s="3"/>
      <c r="D19" s="4"/>
      <c r="E19" s="4"/>
      <c r="F19" s="4"/>
      <c r="G19" s="4"/>
      <c r="H19" s="4"/>
      <c r="I19" s="4"/>
      <c r="J19" s="7"/>
    </row>
    <row r="20" spans="1:10">
      <c r="A20" s="3"/>
      <c r="B20" s="3"/>
      <c r="C20" s="3"/>
      <c r="D20" s="4"/>
      <c r="E20" s="4"/>
      <c r="F20" s="4"/>
      <c r="G20" s="4"/>
      <c r="H20" s="4"/>
      <c r="I20" s="4"/>
      <c r="J20" s="7"/>
    </row>
    <row r="21" spans="1:10">
      <c r="A21" s="3"/>
      <c r="B21" s="3"/>
      <c r="C21" s="3"/>
      <c r="D21" s="4"/>
      <c r="E21" s="4"/>
      <c r="F21" s="4"/>
      <c r="G21" s="4"/>
      <c r="H21" s="4"/>
      <c r="I21" s="4"/>
      <c r="J21" s="7"/>
    </row>
    <row r="22" spans="1:10">
      <c r="A22" s="3"/>
      <c r="B22" s="3"/>
      <c r="C22" s="3"/>
      <c r="D22" s="4"/>
      <c r="E22" s="4"/>
      <c r="F22" s="4"/>
      <c r="G22" s="4"/>
      <c r="H22" s="4"/>
      <c r="I22" s="4"/>
      <c r="J22" s="7"/>
    </row>
    <row r="23" spans="1:10">
      <c r="A23" s="3"/>
      <c r="B23" s="3"/>
      <c r="C23" s="3"/>
      <c r="D23" s="4"/>
      <c r="E23" s="4"/>
      <c r="F23" s="4"/>
      <c r="G23" s="4"/>
      <c r="H23" s="4"/>
      <c r="I23" s="4"/>
      <c r="J23" s="7"/>
    </row>
    <row r="24" spans="1:10">
      <c r="A24" s="3"/>
      <c r="B24" s="3"/>
      <c r="C24" s="3"/>
      <c r="D24" s="4"/>
      <c r="E24" s="4"/>
      <c r="F24" s="4"/>
      <c r="G24" s="4"/>
      <c r="H24" s="4"/>
      <c r="I24" s="4"/>
      <c r="J24" s="7"/>
    </row>
    <row r="25" spans="1:10">
      <c r="A25" s="3"/>
      <c r="B25" s="3"/>
      <c r="C25" s="3"/>
      <c r="D25" s="4"/>
      <c r="E25" s="4"/>
      <c r="F25" s="4"/>
      <c r="G25" s="4"/>
      <c r="H25" s="4"/>
      <c r="I25" s="4"/>
      <c r="J25" s="7"/>
    </row>
    <row r="26" spans="1:10">
      <c r="A26" s="3"/>
      <c r="B26" s="3"/>
      <c r="C26" s="3"/>
      <c r="D26" s="4"/>
      <c r="E26" s="4"/>
      <c r="F26" s="4"/>
      <c r="G26" s="4"/>
      <c r="H26" s="4"/>
      <c r="I26" s="4"/>
      <c r="J26" s="7"/>
    </row>
    <row r="27" spans="1:10">
      <c r="A27" s="3"/>
      <c r="B27" s="3"/>
      <c r="C27" s="3"/>
      <c r="D27" s="4"/>
      <c r="E27" s="4"/>
      <c r="F27" s="4"/>
      <c r="G27" s="4"/>
      <c r="H27" s="4"/>
      <c r="I27" s="4"/>
      <c r="J27" s="7"/>
    </row>
    <row r="28" spans="1:10">
      <c r="A28" s="3"/>
      <c r="B28" s="3"/>
      <c r="C28" s="3"/>
      <c r="D28" s="4"/>
      <c r="E28" s="4"/>
      <c r="F28" s="4"/>
      <c r="G28" s="4"/>
      <c r="H28" s="4"/>
      <c r="I28" s="4"/>
      <c r="J28" s="7"/>
    </row>
    <row r="29" spans="1:10">
      <c r="A29" s="3"/>
      <c r="B29" s="3"/>
      <c r="C29" s="3"/>
      <c r="D29" s="4"/>
      <c r="E29" s="4"/>
      <c r="F29" s="4"/>
      <c r="G29" s="4"/>
      <c r="H29" s="4"/>
      <c r="I29" s="4"/>
      <c r="J29" s="7"/>
    </row>
    <row r="30" spans="1:10">
      <c r="A30" s="3"/>
      <c r="B30" s="3"/>
      <c r="C30" s="3"/>
      <c r="D30" s="4"/>
      <c r="E30" s="4"/>
      <c r="F30" s="4"/>
      <c r="G30" s="4"/>
      <c r="H30" s="4"/>
      <c r="I30" s="4"/>
      <c r="J30" s="7"/>
    </row>
    <row r="31" spans="1:10">
      <c r="A31" s="3"/>
      <c r="B31" s="3"/>
      <c r="C31" s="3"/>
      <c r="D31" s="4"/>
      <c r="E31" s="4"/>
      <c r="F31" s="4"/>
      <c r="G31" s="4"/>
      <c r="H31" s="4"/>
      <c r="I31" s="4"/>
      <c r="J31" s="7"/>
    </row>
    <row r="32" spans="1:10">
      <c r="A32" s="3"/>
      <c r="B32" s="3"/>
      <c r="C32" s="3"/>
      <c r="D32" s="4"/>
      <c r="E32" s="4"/>
      <c r="F32" s="4"/>
      <c r="G32" s="4"/>
      <c r="H32" s="4"/>
      <c r="I32" s="4"/>
      <c r="J32" s="7"/>
    </row>
    <row r="33" spans="1:10">
      <c r="A33" s="3"/>
      <c r="B33" s="3"/>
      <c r="C33" s="3"/>
      <c r="D33" s="4"/>
      <c r="E33" s="4"/>
      <c r="F33" s="4"/>
      <c r="G33" s="4"/>
      <c r="H33" s="4"/>
      <c r="I33" s="4"/>
      <c r="J33" s="7"/>
    </row>
    <row r="34" spans="1:10">
      <c r="A34" s="3"/>
      <c r="B34" s="3"/>
      <c r="C34" s="3"/>
      <c r="D34" s="4"/>
      <c r="E34" s="4"/>
      <c r="F34" s="4"/>
      <c r="G34" s="4"/>
      <c r="H34" s="4"/>
      <c r="I34" s="4"/>
      <c r="J34" s="7"/>
    </row>
    <row r="35" spans="1:10">
      <c r="A35" s="3"/>
      <c r="B35" s="3"/>
      <c r="C35" s="3"/>
      <c r="D35" s="4"/>
      <c r="E35" s="4"/>
      <c r="F35" s="4"/>
      <c r="G35" s="4"/>
      <c r="H35" s="4"/>
      <c r="I35" s="4"/>
      <c r="J35" s="7"/>
    </row>
    <row r="36" spans="1:10">
      <c r="A36" s="3"/>
      <c r="B36" s="3"/>
      <c r="C36" s="3"/>
      <c r="D36" s="4"/>
      <c r="E36" s="4"/>
      <c r="F36" s="4"/>
      <c r="G36" s="4"/>
      <c r="H36" s="4"/>
      <c r="I36" s="4"/>
      <c r="J36" s="7"/>
    </row>
    <row r="37" spans="1:10">
      <c r="A37" s="3"/>
      <c r="B37" s="3"/>
      <c r="C37" s="3"/>
      <c r="D37" s="4"/>
      <c r="E37" s="4"/>
      <c r="F37" s="4"/>
      <c r="G37" s="4"/>
      <c r="H37" s="4"/>
      <c r="I37" s="4"/>
      <c r="J37" s="7"/>
    </row>
    <row r="38" spans="1:10">
      <c r="A38" s="3"/>
      <c r="B38" s="3"/>
      <c r="C38" s="3"/>
      <c r="D38" s="4"/>
      <c r="E38" s="4"/>
      <c r="F38" s="4"/>
      <c r="G38" s="4"/>
      <c r="H38" s="4"/>
      <c r="I38" s="4"/>
      <c r="J38" s="7"/>
    </row>
    <row r="39" spans="1:10">
      <c r="A39" s="3"/>
      <c r="B39" s="3"/>
      <c r="C39" s="3"/>
      <c r="D39" s="4"/>
      <c r="E39" s="4"/>
      <c r="F39" s="4"/>
      <c r="G39" s="4"/>
      <c r="H39" s="4"/>
      <c r="I39" s="4"/>
      <c r="J39" s="7"/>
    </row>
    <row r="40" spans="1:10">
      <c r="A40" s="3"/>
      <c r="B40" s="3"/>
      <c r="C40" s="3"/>
      <c r="D40" s="4"/>
      <c r="E40" s="4"/>
      <c r="F40" s="4"/>
      <c r="G40" s="4"/>
      <c r="H40" s="4"/>
      <c r="I40" s="4"/>
      <c r="J40" s="7"/>
    </row>
    <row r="41" spans="1:10">
      <c r="A41" s="3"/>
      <c r="B41" s="3"/>
      <c r="C41" s="3"/>
      <c r="D41" s="4"/>
      <c r="E41" s="4"/>
      <c r="F41" s="4"/>
      <c r="G41" s="4"/>
      <c r="H41" s="4"/>
      <c r="I41" s="4"/>
      <c r="J41" s="7"/>
    </row>
    <row r="42" spans="1:10">
      <c r="A42" s="3"/>
      <c r="B42" s="3"/>
      <c r="C42" s="5"/>
      <c r="D42" s="4"/>
      <c r="E42" s="4"/>
      <c r="F42" s="4"/>
      <c r="G42" s="4"/>
      <c r="H42" s="4"/>
      <c r="I42" s="4"/>
      <c r="J42" s="7"/>
    </row>
    <row r="43" spans="1:10">
      <c r="A43" s="3"/>
      <c r="B43" s="3"/>
      <c r="C43" s="3"/>
      <c r="D43" s="4"/>
      <c r="E43" s="4"/>
      <c r="F43" s="4"/>
      <c r="G43" s="4"/>
      <c r="H43" s="4"/>
      <c r="I43" s="4"/>
      <c r="J43" s="7"/>
    </row>
    <row r="44" spans="1:10">
      <c r="A44" s="6"/>
      <c r="B44" s="3"/>
      <c r="C44" s="3"/>
      <c r="D44" s="4"/>
      <c r="E44" s="4"/>
      <c r="F44" s="4"/>
      <c r="G44" s="4"/>
      <c r="H44" s="4"/>
      <c r="I44" s="4"/>
      <c r="J44" s="7"/>
    </row>
    <row r="45" spans="1:10">
      <c r="A45" s="3"/>
      <c r="B45" s="3"/>
      <c r="C45" s="3"/>
      <c r="D45" s="4"/>
      <c r="E45" s="4"/>
      <c r="F45" s="4"/>
      <c r="G45" s="4"/>
      <c r="H45" s="4"/>
      <c r="I45" s="4"/>
      <c r="J45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24专硕（科研、思想、文体）加分明细</vt:lpstr>
      <vt:lpstr>总排名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2026-09-09T12:26:00Z</dcterms:created>
  <dcterms:modified xsi:type="dcterms:W3CDTF">2026-09-14T11:59:51Z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DF0E023F54BB6F65B7E1A76A297D2A12_33</vt:lpwstr>
  </property>
  <property fmtid="{D5CDD505-2E9C-101B-9397-08002B2CF9AE}" pid="3" name="KSOProductBuildVer">
    <vt:lpwstr>2052-26.8.1</vt:lpwstr>
  </property>
  <property fmtid="{D5CDD505-2E9C-101B-9397-08002B2CF9AE}" pid="4" name="CalculationRule">
    <vt:i4>0</vt:i4>
  </property>
</Properties>
</file>