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2B2EBD5D-139A-4494-BB24-15E2CA3AA5AB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23学硕综测排名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3" l="1"/>
  <c r="N4" i="3"/>
  <c r="N5" i="3"/>
  <c r="N6" i="3"/>
  <c r="N8" i="3"/>
  <c r="N9" i="3"/>
  <c r="N7" i="3"/>
  <c r="N10" i="3"/>
  <c r="N11" i="3"/>
  <c r="N12" i="3"/>
  <c r="N14" i="3"/>
  <c r="N13" i="3"/>
  <c r="N15" i="3"/>
  <c r="N16" i="3"/>
  <c r="N17" i="3"/>
  <c r="N18" i="3"/>
  <c r="N19" i="3"/>
  <c r="N2" i="3"/>
  <c r="H6" i="3"/>
  <c r="H2" i="3"/>
  <c r="O2" i="3" s="1"/>
  <c r="H4" i="3"/>
  <c r="H5" i="3"/>
  <c r="H8" i="3"/>
  <c r="H9" i="3"/>
  <c r="O9" i="3" s="1"/>
  <c r="H10" i="3"/>
  <c r="H7" i="3"/>
  <c r="O7" i="3" s="1"/>
  <c r="H11" i="3"/>
  <c r="O11" i="3" s="1"/>
  <c r="H14" i="3"/>
  <c r="O14" i="3" s="1"/>
  <c r="H13" i="3"/>
  <c r="O13" i="3" s="1"/>
  <c r="H15" i="3"/>
  <c r="H12" i="3"/>
  <c r="O12" i="3" s="1"/>
  <c r="H16" i="3"/>
  <c r="H17" i="3"/>
  <c r="H18" i="3"/>
  <c r="H19" i="3"/>
  <c r="H3" i="3"/>
  <c r="K12" i="3"/>
  <c r="K5" i="3"/>
  <c r="K9" i="3"/>
  <c r="K16" i="3"/>
  <c r="K11" i="3"/>
  <c r="K8" i="3"/>
  <c r="K18" i="3"/>
  <c r="K19" i="3"/>
  <c r="K14" i="3"/>
  <c r="K2" i="3"/>
  <c r="K3" i="3"/>
  <c r="K6" i="3"/>
  <c r="K15" i="3"/>
  <c r="K10" i="3"/>
  <c r="K17" i="3"/>
  <c r="K13" i="3"/>
  <c r="K7" i="3"/>
  <c r="K4" i="3"/>
  <c r="O6" i="3" l="1"/>
  <c r="O15" i="3"/>
  <c r="O8" i="3"/>
  <c r="O5" i="3"/>
  <c r="O10" i="3"/>
  <c r="O3" i="3"/>
  <c r="O18" i="3"/>
  <c r="O17" i="3"/>
  <c r="O4" i="3"/>
  <c r="O19" i="3"/>
  <c r="O16" i="3"/>
</calcChain>
</file>

<file path=xl/sharedStrings.xml><?xml version="1.0" encoding="utf-8"?>
<sst xmlns="http://schemas.openxmlformats.org/spreadsheetml/2006/main" count="105" uniqueCount="68">
  <si>
    <t>孟莉媛</t>
  </si>
  <si>
    <t>许一帆</t>
  </si>
  <si>
    <t>孙奥辰</t>
  </si>
  <si>
    <t>史振国</t>
  </si>
  <si>
    <t>王紫鑫</t>
  </si>
  <si>
    <t>刘亚倩</t>
  </si>
  <si>
    <t>雷配沛</t>
  </si>
  <si>
    <t>杜尚博</t>
  </si>
  <si>
    <t>雷全阳</t>
  </si>
  <si>
    <t>封志恒</t>
  </si>
  <si>
    <t>李珂</t>
  </si>
  <si>
    <t>陈泽希</t>
  </si>
  <si>
    <t>王明辉</t>
  </si>
  <si>
    <t>朱润涛</t>
  </si>
  <si>
    <t>刘天遂</t>
  </si>
  <si>
    <t>姜志华</t>
  </si>
  <si>
    <t>董浩天</t>
  </si>
  <si>
    <t>体育教育训练学</t>
    <phoneticPr fontId="1" type="noConversion"/>
  </si>
  <si>
    <t>陈肖龙</t>
  </si>
  <si>
    <t>运动人体科学</t>
    <phoneticPr fontId="1" type="noConversion"/>
  </si>
  <si>
    <t>体育人文社会学</t>
    <phoneticPr fontId="1" type="noConversion"/>
  </si>
  <si>
    <t>姓名</t>
  </si>
  <si>
    <t>学号</t>
  </si>
  <si>
    <t>专业</t>
  </si>
  <si>
    <t>总分</t>
  </si>
  <si>
    <t>得分</t>
  </si>
  <si>
    <t>总 分</t>
  </si>
  <si>
    <t>总得分</t>
  </si>
  <si>
    <t>科研素质40%</t>
    <phoneticPr fontId="1" type="noConversion"/>
  </si>
  <si>
    <t>思想道德素质10%</t>
    <phoneticPr fontId="1" type="noConversion"/>
  </si>
  <si>
    <t>文体素质10%</t>
    <phoneticPr fontId="1" type="noConversion"/>
  </si>
  <si>
    <t>专题+3</t>
    <phoneticPr fontId="1" type="noConversion"/>
  </si>
  <si>
    <t>无</t>
  </si>
  <si>
    <t>无</t>
    <phoneticPr fontId="1" type="noConversion"/>
  </si>
  <si>
    <t>六级</t>
    <phoneticPr fontId="1" type="noConversion"/>
  </si>
  <si>
    <t>十四科大墙报+10分，专题报告+3分</t>
    <phoneticPr fontId="1" type="noConversion"/>
  </si>
  <si>
    <t>省部级立项+2.5、专题+3</t>
    <phoneticPr fontId="1" type="noConversion"/>
  </si>
  <si>
    <t>志愿者+1*2、</t>
    <phoneticPr fontId="1" type="noConversion"/>
  </si>
  <si>
    <t>聘书+1*4、裁判+2*2、羽毛球+1+5、文演+1</t>
    <phoneticPr fontId="1" type="noConversion"/>
  </si>
  <si>
    <t>三好学生+2、志愿者+1</t>
    <phoneticPr fontId="1" type="noConversion"/>
  </si>
  <si>
    <t>参赛+1第二+4、裁判+2*3+1.5+1+1.拔河+1、证书+1</t>
    <phoneticPr fontId="1" type="noConversion"/>
  </si>
  <si>
    <t>国际会议+20、省部级立项+2.5</t>
    <phoneticPr fontId="1" type="noConversion"/>
  </si>
  <si>
    <t>团支书+4、优团+2、优干+2、三好学生+2</t>
    <phoneticPr fontId="1" type="noConversion"/>
  </si>
  <si>
    <t>裁判+1+3+2、省级+3+8、篮球赛+1+5、拔河+1、跳绳+1+3</t>
    <phoneticPr fontId="1" type="noConversion"/>
  </si>
  <si>
    <t>专题+3*2，省部级立项+2.5</t>
    <phoneticPr fontId="1" type="noConversion"/>
  </si>
  <si>
    <t>拔河+1、+1+5</t>
    <phoneticPr fontId="1" type="noConversion"/>
  </si>
  <si>
    <t>省部级立项+2.5、专题+3*2</t>
    <phoneticPr fontId="1" type="noConversion"/>
  </si>
  <si>
    <t>班长+5，优团+2、三好学生+2、志愿者+1</t>
    <phoneticPr fontId="1" type="noConversion"/>
  </si>
  <si>
    <t>拔河+1+1+5、运动会+1+4、裁判+1*2、匹克球+1+5、飞盘+1+3</t>
    <phoneticPr fontId="1" type="noConversion"/>
  </si>
  <si>
    <t>十四科大+20、省部级立项+2.5、结项+2.5、厅级立项结项+2，二等奖+1</t>
    <phoneticPr fontId="1" type="noConversion"/>
  </si>
  <si>
    <t>标兵+2、志愿者+1、助管+3</t>
    <phoneticPr fontId="1" type="noConversion"/>
  </si>
  <si>
    <t>新闻稿+1*2、裁判+2+1+1.5、聘书+1、拔河+1</t>
    <phoneticPr fontId="1" type="noConversion"/>
  </si>
  <si>
    <t>省部级立项+2.5，十四科大墙报+10</t>
    <phoneticPr fontId="1" type="noConversion"/>
  </si>
  <si>
    <t>拔河+1+1+5、三等奖+1+3、飞盘+1+3、裁判+2、羽毛球+1+5</t>
    <phoneticPr fontId="1" type="noConversion"/>
  </si>
  <si>
    <t>运动会+1+1、跑步+1+4</t>
    <phoneticPr fontId="1" type="noConversion"/>
  </si>
  <si>
    <t>飞盘+1+3、拔河+1</t>
    <phoneticPr fontId="1" type="noConversion"/>
  </si>
  <si>
    <t>墙报+1</t>
    <phoneticPr fontId="1" type="noConversion"/>
  </si>
  <si>
    <t>空手道+5+16，拔河+1</t>
    <phoneticPr fontId="1" type="noConversion"/>
  </si>
  <si>
    <t>助管+3</t>
    <phoneticPr fontId="1" type="noConversion"/>
  </si>
  <si>
    <t>裁判+1、篮球赛+1+4</t>
    <phoneticPr fontId="1" type="noConversion"/>
  </si>
  <si>
    <t>新闻稿+1、跳绳+1+5+1+3、拔河+1</t>
    <phoneticPr fontId="1" type="noConversion"/>
  </si>
  <si>
    <t>志愿+5</t>
    <phoneticPr fontId="1" type="noConversion"/>
  </si>
  <si>
    <t>助管+3、志愿者+5</t>
    <phoneticPr fontId="1" type="noConversion"/>
  </si>
  <si>
    <t>聘书+1*2、裁判+2*4、优秀运动员+1、省级第二+12+3、团体第四+8+3，优秀冠军+5+1、冠军+17</t>
    <phoneticPr fontId="1" type="noConversion"/>
  </si>
  <si>
    <t>三好学生+2</t>
    <phoneticPr fontId="1" type="noConversion"/>
  </si>
  <si>
    <t>名次</t>
    <phoneticPr fontId="1" type="noConversion"/>
  </si>
  <si>
    <t>国赛+5+20+5+18、匹克球+1+5、国赛+20+5</t>
    <phoneticPr fontId="1" type="noConversion"/>
  </si>
  <si>
    <t>省部立项+2.5、省级结项+2.5*2、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</si>
</sst>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00_);[Red]\(0.000\)"/>
    <numFmt numFmtId="178" formatCode="0.000_ "/>
  </numFmts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3747D-E983-4030-A69D-975A5262FDED}">
  <dimension ref="A1:O19"/>
  <sheetViews>
    <sheetView tabSelected="1" topLeftCell="G1" zoomScaleNormal="100" workbookViewId="0">
      <selection activeCell="O11" sqref="O11"/>
    </sheetView>
  </sheetViews>
  <sheetFormatPr defaultRowHeight="14" x14ac:dyDescent="0.3"/>
  <cols>
    <col min="3" max="3" width="11.25" bestFit="1" customWidth="1"/>
    <col min="4" max="4" width="14.33203125" bestFit="1" customWidth="1"/>
    <col min="5" max="5" width="14.33203125" customWidth="1"/>
    <col min="6" max="6" width="63.9140625" bestFit="1" customWidth="1"/>
    <col min="9" max="9" width="37.75" bestFit="1" customWidth="1"/>
    <col min="12" max="12" width="87.6640625" bestFit="1" customWidth="1"/>
  </cols>
  <sheetData>
    <row r="1" spans="1:15" x14ac:dyDescent="0.3">
      <c r="A1" s="6" t="s">
        <v>65</v>
      </c>
      <c r="B1" s="1" t="s">
        <v>21</v>
      </c>
      <c r="C1" s="1" t="s">
        <v>22</v>
      </c>
      <c r="D1" s="1" t="s">
        <v>23</v>
      </c>
      <c r="E1" s="1" t="s">
        <v>34</v>
      </c>
      <c r="F1" s="2" t="s">
        <v>28</v>
      </c>
      <c r="G1" s="1" t="s">
        <v>24</v>
      </c>
      <c r="H1" s="3" t="s">
        <v>25</v>
      </c>
      <c r="I1" s="1" t="s">
        <v>29</v>
      </c>
      <c r="J1" s="1" t="s">
        <v>24</v>
      </c>
      <c r="K1" s="4" t="s">
        <v>25</v>
      </c>
      <c r="L1" s="2" t="s">
        <v>30</v>
      </c>
      <c r="M1" s="1" t="s">
        <v>26</v>
      </c>
      <c r="N1" s="4" t="s">
        <v>25</v>
      </c>
      <c r="O1" s="5" t="s">
        <v>27</v>
      </c>
    </row>
    <row r="2" spans="1:15" x14ac:dyDescent="0.3">
      <c r="A2" s="6">
        <v>1</v>
      </c>
      <c r="B2" s="7" t="s">
        <v>10</v>
      </c>
      <c r="C2" s="8">
        <v>2306183010</v>
      </c>
      <c r="D2" s="6" t="s">
        <v>20</v>
      </c>
      <c r="E2" s="6">
        <v>5</v>
      </c>
      <c r="F2" s="6" t="s">
        <v>41</v>
      </c>
      <c r="G2" s="6">
        <v>22.5</v>
      </c>
      <c r="H2" s="9">
        <f>G2/28*40</f>
        <v>32.142857142857146</v>
      </c>
      <c r="I2" s="6" t="s">
        <v>42</v>
      </c>
      <c r="J2" s="6">
        <v>10</v>
      </c>
      <c r="K2" s="9">
        <f>J2/10*10</f>
        <v>10</v>
      </c>
      <c r="L2" s="6" t="s">
        <v>43</v>
      </c>
      <c r="M2" s="6">
        <v>28</v>
      </c>
      <c r="N2" s="9">
        <f>M2/79*10</f>
        <v>3.5443037974683547</v>
      </c>
      <c r="O2" s="9">
        <f>H2+K2+N2+E2</f>
        <v>50.687160940325498</v>
      </c>
    </row>
    <row r="3" spans="1:15" x14ac:dyDescent="0.3">
      <c r="A3" s="6">
        <v>2</v>
      </c>
      <c r="B3" s="7" t="s">
        <v>11</v>
      </c>
      <c r="C3" s="8">
        <v>2306183011</v>
      </c>
      <c r="D3" s="6" t="s">
        <v>17</v>
      </c>
      <c r="E3" s="6">
        <v>0</v>
      </c>
      <c r="F3" s="6" t="s">
        <v>49</v>
      </c>
      <c r="G3" s="6">
        <v>28</v>
      </c>
      <c r="H3" s="9">
        <f>G3/28*40</f>
        <v>40</v>
      </c>
      <c r="I3" s="6" t="s">
        <v>50</v>
      </c>
      <c r="J3" s="6">
        <v>6</v>
      </c>
      <c r="K3" s="9">
        <f>J3/10*10</f>
        <v>6</v>
      </c>
      <c r="L3" s="6" t="s">
        <v>51</v>
      </c>
      <c r="M3" s="6">
        <v>8.5</v>
      </c>
      <c r="N3" s="9">
        <f>M3/79*10</f>
        <v>1.0759493670886076</v>
      </c>
      <c r="O3" s="9">
        <f>H3+K3+N3+E3</f>
        <v>47.075949367088604</v>
      </c>
    </row>
    <row r="4" spans="1:15" x14ac:dyDescent="0.3">
      <c r="A4" s="6">
        <v>3</v>
      </c>
      <c r="B4" s="7" t="s">
        <v>0</v>
      </c>
      <c r="C4" s="8">
        <v>2206183010</v>
      </c>
      <c r="D4" s="6" t="s">
        <v>17</v>
      </c>
      <c r="E4" s="6">
        <v>0</v>
      </c>
      <c r="F4" s="6" t="s">
        <v>35</v>
      </c>
      <c r="G4" s="6">
        <v>13</v>
      </c>
      <c r="H4" s="9">
        <f>G4/28*40</f>
        <v>18.571428571428573</v>
      </c>
      <c r="I4" s="6" t="s">
        <v>62</v>
      </c>
      <c r="J4" s="6">
        <v>8</v>
      </c>
      <c r="K4" s="9">
        <f>J4/10*10</f>
        <v>8</v>
      </c>
      <c r="L4" s="6" t="s">
        <v>38</v>
      </c>
      <c r="M4" s="6">
        <v>15</v>
      </c>
      <c r="N4" s="9">
        <f>M4/79*10</f>
        <v>1.89873417721519</v>
      </c>
      <c r="O4" s="9">
        <f>H4+K4+N4+E4</f>
        <v>28.470162748643762</v>
      </c>
    </row>
    <row r="5" spans="1:15" x14ac:dyDescent="0.3">
      <c r="A5" s="6">
        <v>4</v>
      </c>
      <c r="B5" s="7" t="s">
        <v>2</v>
      </c>
      <c r="C5" s="8">
        <v>2306183002</v>
      </c>
      <c r="D5" s="6" t="s">
        <v>17</v>
      </c>
      <c r="E5" s="6">
        <v>0</v>
      </c>
      <c r="F5" s="6" t="s">
        <v>52</v>
      </c>
      <c r="G5" s="6">
        <v>12.5</v>
      </c>
      <c r="H5" s="9">
        <f>G5/28*40</f>
        <v>17.857142857142858</v>
      </c>
      <c r="I5" s="6" t="s">
        <v>33</v>
      </c>
      <c r="J5" s="6">
        <v>0</v>
      </c>
      <c r="K5" s="9">
        <f>J5/10*10</f>
        <v>0</v>
      </c>
      <c r="L5" s="6" t="s">
        <v>53</v>
      </c>
      <c r="M5" s="6">
        <v>23</v>
      </c>
      <c r="N5" s="9">
        <f>M5/79*10</f>
        <v>2.9113924050632911</v>
      </c>
      <c r="O5" s="9">
        <f>H5+K5+N5+E5</f>
        <v>20.76853526220615</v>
      </c>
    </row>
    <row r="6" spans="1:15" x14ac:dyDescent="0.3">
      <c r="A6" s="6">
        <v>5</v>
      </c>
      <c r="B6" s="7" t="s">
        <v>12</v>
      </c>
      <c r="C6" s="8">
        <v>2306183012</v>
      </c>
      <c r="D6" s="6" t="s">
        <v>17</v>
      </c>
      <c r="E6" s="6">
        <v>0</v>
      </c>
      <c r="F6" s="6" t="s">
        <v>36</v>
      </c>
      <c r="G6" s="6">
        <v>5.5</v>
      </c>
      <c r="H6" s="9">
        <f>G6/28*40</f>
        <v>7.8571428571428568</v>
      </c>
      <c r="I6" s="6" t="s">
        <v>37</v>
      </c>
      <c r="J6" s="6">
        <v>2</v>
      </c>
      <c r="K6" s="9">
        <f>J6/10*10</f>
        <v>2</v>
      </c>
      <c r="L6" s="6" t="s">
        <v>63</v>
      </c>
      <c r="M6" s="6">
        <v>60</v>
      </c>
      <c r="N6" s="9">
        <f>M6/79*10</f>
        <v>7.59493670886076</v>
      </c>
      <c r="O6" s="9">
        <f>H6+K6+N6+E6</f>
        <v>17.452079566003619</v>
      </c>
    </row>
    <row r="7" spans="1:15" x14ac:dyDescent="0.3">
      <c r="A7" s="6">
        <v>6</v>
      </c>
      <c r="B7" s="7" t="s">
        <v>16</v>
      </c>
      <c r="C7" s="8">
        <v>2306183017</v>
      </c>
      <c r="D7" s="6" t="s">
        <v>20</v>
      </c>
      <c r="E7" s="6">
        <v>0</v>
      </c>
      <c r="F7" s="6" t="s">
        <v>67</v>
      </c>
      <c r="G7" s="6">
        <v>7.5</v>
      </c>
      <c r="H7" s="9">
        <f>G7/28*40</f>
        <v>10.714285714285714</v>
      </c>
      <c r="I7" s="6" t="s">
        <v>61</v>
      </c>
      <c r="J7" s="6">
        <v>5</v>
      </c>
      <c r="K7" s="9">
        <f>J7/10*10</f>
        <v>5</v>
      </c>
      <c r="L7" s="6" t="s">
        <v>60</v>
      </c>
      <c r="M7" s="6">
        <v>12</v>
      </c>
      <c r="N7" s="9">
        <f>M7/79*10</f>
        <v>1.518987341772152</v>
      </c>
      <c r="O7" s="9">
        <f>H7+K7+N7+E7</f>
        <v>17.233273056057865</v>
      </c>
    </row>
    <row r="8" spans="1:15" x14ac:dyDescent="0.3">
      <c r="A8" s="6">
        <v>7</v>
      </c>
      <c r="B8" s="7" t="s">
        <v>6</v>
      </c>
      <c r="C8" s="8">
        <v>2306183006</v>
      </c>
      <c r="D8" s="6" t="s">
        <v>17</v>
      </c>
      <c r="E8" s="6">
        <v>0</v>
      </c>
      <c r="F8" s="6" t="s">
        <v>46</v>
      </c>
      <c r="G8" s="6">
        <v>8.5</v>
      </c>
      <c r="H8" s="9">
        <f>G8/28*40</f>
        <v>12.142857142857142</v>
      </c>
      <c r="I8" s="6" t="s">
        <v>39</v>
      </c>
      <c r="J8" s="6">
        <v>3</v>
      </c>
      <c r="K8" s="9">
        <f>J8/10*10</f>
        <v>3</v>
      </c>
      <c r="L8" s="6" t="s">
        <v>40</v>
      </c>
      <c r="M8" s="6">
        <v>16.5</v>
      </c>
      <c r="N8" s="9">
        <f>M8/79*10</f>
        <v>2.0886075949367089</v>
      </c>
      <c r="O8" s="9">
        <f>H8+K8+N8+E8</f>
        <v>17.23146473779385</v>
      </c>
    </row>
    <row r="9" spans="1:15" x14ac:dyDescent="0.3">
      <c r="A9" s="6">
        <v>8</v>
      </c>
      <c r="B9" s="7" t="s">
        <v>3</v>
      </c>
      <c r="C9" s="8">
        <v>2306183003</v>
      </c>
      <c r="D9" s="6" t="s">
        <v>17</v>
      </c>
      <c r="E9" s="6">
        <v>0</v>
      </c>
      <c r="F9" s="6" t="s">
        <v>44</v>
      </c>
      <c r="G9" s="6">
        <v>8.5</v>
      </c>
      <c r="H9" s="9">
        <f>G9/28*40</f>
        <v>12.142857142857142</v>
      </c>
      <c r="I9" s="6" t="s">
        <v>39</v>
      </c>
      <c r="J9" s="6">
        <v>3</v>
      </c>
      <c r="K9" s="9">
        <f>J9/10*10</f>
        <v>3</v>
      </c>
      <c r="L9" s="6" t="s">
        <v>45</v>
      </c>
      <c r="M9" s="6">
        <v>7</v>
      </c>
      <c r="N9" s="9">
        <f>M9/79*10</f>
        <v>0.88607594936708867</v>
      </c>
      <c r="O9" s="9">
        <f>H9+K9+N9+E9</f>
        <v>16.028933092224232</v>
      </c>
    </row>
    <row r="10" spans="1:15" x14ac:dyDescent="0.3">
      <c r="A10" s="6">
        <v>9</v>
      </c>
      <c r="B10" s="7" t="s">
        <v>14</v>
      </c>
      <c r="C10" s="8">
        <v>2306183014</v>
      </c>
      <c r="D10" s="6" t="s">
        <v>17</v>
      </c>
      <c r="E10" s="6">
        <v>0</v>
      </c>
      <c r="F10" s="6" t="s">
        <v>33</v>
      </c>
      <c r="G10" s="6">
        <v>0</v>
      </c>
      <c r="H10" s="9">
        <f>G10/28*40</f>
        <v>0</v>
      </c>
      <c r="I10" s="6" t="s">
        <v>47</v>
      </c>
      <c r="J10" s="6">
        <v>10</v>
      </c>
      <c r="K10" s="9">
        <f>J10/10*10</f>
        <v>10</v>
      </c>
      <c r="L10" s="6" t="s">
        <v>48</v>
      </c>
      <c r="M10" s="6">
        <v>24</v>
      </c>
      <c r="N10" s="9">
        <f>M10/79*10</f>
        <v>3.037974683544304</v>
      </c>
      <c r="O10" s="9">
        <f>H10+K10+N10+E10</f>
        <v>13.037974683544304</v>
      </c>
    </row>
    <row r="11" spans="1:15" x14ac:dyDescent="0.3">
      <c r="A11" s="6">
        <v>10</v>
      </c>
      <c r="B11" s="7" t="s">
        <v>5</v>
      </c>
      <c r="C11" s="8">
        <v>2306183005</v>
      </c>
      <c r="D11" s="6" t="s">
        <v>17</v>
      </c>
      <c r="E11" s="6">
        <v>0</v>
      </c>
      <c r="F11" s="6" t="s">
        <v>33</v>
      </c>
      <c r="G11" s="6">
        <v>0</v>
      </c>
      <c r="H11" s="9">
        <f>G11/28*40</f>
        <v>0</v>
      </c>
      <c r="I11" s="6" t="s">
        <v>33</v>
      </c>
      <c r="J11" s="6">
        <v>0</v>
      </c>
      <c r="K11" s="9">
        <f>J11/10*10</f>
        <v>0</v>
      </c>
      <c r="L11" s="6" t="s">
        <v>66</v>
      </c>
      <c r="M11" s="6">
        <v>79</v>
      </c>
      <c r="N11" s="9">
        <f>M11/79*10</f>
        <v>10</v>
      </c>
      <c r="O11" s="9">
        <f>H11+K11+N11+E11</f>
        <v>10</v>
      </c>
    </row>
    <row r="12" spans="1:15" x14ac:dyDescent="0.3">
      <c r="A12" s="6">
        <v>11</v>
      </c>
      <c r="B12" s="7" t="s">
        <v>1</v>
      </c>
      <c r="C12" s="8">
        <v>2306183001</v>
      </c>
      <c r="D12" s="6" t="s">
        <v>17</v>
      </c>
      <c r="E12" s="6">
        <v>5</v>
      </c>
      <c r="F12" s="6" t="s">
        <v>33</v>
      </c>
      <c r="G12" s="6">
        <v>0</v>
      </c>
      <c r="H12" s="9">
        <f>G12/28*40</f>
        <v>0</v>
      </c>
      <c r="I12" s="6" t="s">
        <v>33</v>
      </c>
      <c r="J12" s="6">
        <v>0</v>
      </c>
      <c r="K12" s="9">
        <f>J12/10*10</f>
        <v>0</v>
      </c>
      <c r="L12" s="6" t="s">
        <v>54</v>
      </c>
      <c r="M12" s="6">
        <v>7</v>
      </c>
      <c r="N12" s="9">
        <f>M12/79*10</f>
        <v>0.88607594936708867</v>
      </c>
      <c r="O12" s="9">
        <f>H12+K12+N12+E12</f>
        <v>5.8860759493670889</v>
      </c>
    </row>
    <row r="13" spans="1:15" x14ac:dyDescent="0.3">
      <c r="A13" s="6">
        <v>12</v>
      </c>
      <c r="B13" s="7" t="s">
        <v>18</v>
      </c>
      <c r="C13" s="8">
        <v>2306183016</v>
      </c>
      <c r="D13" s="6" t="s">
        <v>17</v>
      </c>
      <c r="E13" s="6">
        <v>0</v>
      </c>
      <c r="F13" s="6" t="s">
        <v>31</v>
      </c>
      <c r="G13" s="6">
        <v>3</v>
      </c>
      <c r="H13" s="9">
        <f>G13/28*40</f>
        <v>4.2857142857142856</v>
      </c>
      <c r="I13" s="6" t="s">
        <v>32</v>
      </c>
      <c r="J13" s="6">
        <v>0</v>
      </c>
      <c r="K13" s="9">
        <f>J13/10*10</f>
        <v>0</v>
      </c>
      <c r="L13" s="6" t="s">
        <v>33</v>
      </c>
      <c r="M13" s="6">
        <v>0</v>
      </c>
      <c r="N13" s="9">
        <f>M13/79*10</f>
        <v>0</v>
      </c>
      <c r="O13" s="9">
        <f>H13+K13+N13+E13</f>
        <v>4.2857142857142856</v>
      </c>
    </row>
    <row r="14" spans="1:15" x14ac:dyDescent="0.3">
      <c r="A14" s="6">
        <v>13</v>
      </c>
      <c r="B14" s="7" t="s">
        <v>9</v>
      </c>
      <c r="C14" s="8">
        <v>2306183009</v>
      </c>
      <c r="D14" s="6" t="s">
        <v>17</v>
      </c>
      <c r="E14" s="6">
        <v>0</v>
      </c>
      <c r="F14" s="6" t="s">
        <v>56</v>
      </c>
      <c r="G14" s="6">
        <v>1</v>
      </c>
      <c r="H14" s="9">
        <f>G14/28*40</f>
        <v>1.4285714285714284</v>
      </c>
      <c r="I14" s="6" t="s">
        <v>32</v>
      </c>
      <c r="J14" s="6">
        <v>0</v>
      </c>
      <c r="K14" s="9">
        <f>J14/10*10</f>
        <v>0</v>
      </c>
      <c r="L14" s="6" t="s">
        <v>57</v>
      </c>
      <c r="M14" s="6">
        <v>22</v>
      </c>
      <c r="N14" s="9">
        <f>M14/79*10</f>
        <v>2.7848101265822782</v>
      </c>
      <c r="O14" s="9">
        <f>H14+K14+N14+E14</f>
        <v>4.2133815551537062</v>
      </c>
    </row>
    <row r="15" spans="1:15" x14ac:dyDescent="0.3">
      <c r="A15" s="6">
        <v>14</v>
      </c>
      <c r="B15" s="7" t="s">
        <v>13</v>
      </c>
      <c r="C15" s="8">
        <v>2306183013</v>
      </c>
      <c r="D15" s="6" t="s">
        <v>17</v>
      </c>
      <c r="E15" s="6">
        <v>0</v>
      </c>
      <c r="F15" s="6" t="s">
        <v>33</v>
      </c>
      <c r="G15" s="6">
        <v>0</v>
      </c>
      <c r="H15" s="9">
        <f>G15/28*40</f>
        <v>0</v>
      </c>
      <c r="I15" s="6" t="s">
        <v>58</v>
      </c>
      <c r="J15" s="6">
        <v>3</v>
      </c>
      <c r="K15" s="9">
        <f>J15/10*10</f>
        <v>3</v>
      </c>
      <c r="L15" s="6" t="s">
        <v>59</v>
      </c>
      <c r="M15" s="6">
        <v>6</v>
      </c>
      <c r="N15" s="9">
        <f>M15/79*10</f>
        <v>0.759493670886076</v>
      </c>
      <c r="O15" s="9">
        <f>H15+K15+N15+E15</f>
        <v>3.759493670886076</v>
      </c>
    </row>
    <row r="16" spans="1:15" x14ac:dyDescent="0.3">
      <c r="A16" s="6">
        <v>15</v>
      </c>
      <c r="B16" s="7" t="s">
        <v>4</v>
      </c>
      <c r="C16" s="8">
        <v>2306183004</v>
      </c>
      <c r="D16" s="6" t="s">
        <v>17</v>
      </c>
      <c r="E16" s="6">
        <v>0</v>
      </c>
      <c r="F16" s="6" t="s">
        <v>33</v>
      </c>
      <c r="G16" s="6">
        <v>0</v>
      </c>
      <c r="H16" s="9">
        <f>G16/28*40</f>
        <v>0</v>
      </c>
      <c r="I16" s="6" t="s">
        <v>64</v>
      </c>
      <c r="J16" s="6">
        <v>2</v>
      </c>
      <c r="K16" s="9">
        <f>J16/10*10</f>
        <v>2</v>
      </c>
      <c r="L16" s="6" t="s">
        <v>55</v>
      </c>
      <c r="M16" s="6">
        <v>5</v>
      </c>
      <c r="N16" s="9">
        <f>M16/79*10</f>
        <v>0.63291139240506333</v>
      </c>
      <c r="O16" s="9">
        <f>H16+K16+N16+E16</f>
        <v>2.6329113924050631</v>
      </c>
    </row>
    <row r="17" spans="1:15" x14ac:dyDescent="0.3">
      <c r="A17" s="6">
        <v>16</v>
      </c>
      <c r="B17" s="7" t="s">
        <v>15</v>
      </c>
      <c r="C17" s="8">
        <v>2306183015</v>
      </c>
      <c r="D17" s="6" t="s">
        <v>17</v>
      </c>
      <c r="E17" s="6">
        <v>0</v>
      </c>
      <c r="F17" s="6" t="s">
        <v>33</v>
      </c>
      <c r="G17" s="6">
        <v>0</v>
      </c>
      <c r="H17" s="9">
        <f>G17/28*40</f>
        <v>0</v>
      </c>
      <c r="I17" s="6" t="s">
        <v>33</v>
      </c>
      <c r="J17" s="6">
        <v>0</v>
      </c>
      <c r="K17" s="9">
        <f>J17/10*10</f>
        <v>0</v>
      </c>
      <c r="L17" s="6" t="s">
        <v>33</v>
      </c>
      <c r="M17" s="6">
        <v>0</v>
      </c>
      <c r="N17" s="9">
        <f>M17/79*10</f>
        <v>0</v>
      </c>
      <c r="O17" s="9">
        <f>H17+K17+N17+E17</f>
        <v>0</v>
      </c>
    </row>
    <row r="18" spans="1:15" x14ac:dyDescent="0.3">
      <c r="A18" s="6">
        <v>17</v>
      </c>
      <c r="B18" s="7" t="s">
        <v>7</v>
      </c>
      <c r="C18" s="8">
        <v>2306183007</v>
      </c>
      <c r="D18" s="6" t="s">
        <v>19</v>
      </c>
      <c r="E18" s="6">
        <v>0</v>
      </c>
      <c r="F18" s="6" t="s">
        <v>33</v>
      </c>
      <c r="G18" s="6">
        <v>0</v>
      </c>
      <c r="H18" s="9">
        <f>G18/28*40</f>
        <v>0</v>
      </c>
      <c r="I18" s="6" t="s">
        <v>32</v>
      </c>
      <c r="J18" s="6">
        <v>0</v>
      </c>
      <c r="K18" s="9">
        <f>J18/10*10</f>
        <v>0</v>
      </c>
      <c r="L18" s="6" t="s">
        <v>33</v>
      </c>
      <c r="M18" s="6">
        <v>0</v>
      </c>
      <c r="N18" s="9">
        <f>M18/79*10</f>
        <v>0</v>
      </c>
      <c r="O18" s="9">
        <f>H18+K18+N18+E18</f>
        <v>0</v>
      </c>
    </row>
    <row r="19" spans="1:15" x14ac:dyDescent="0.3">
      <c r="A19" s="6">
        <v>18</v>
      </c>
      <c r="B19" s="7" t="s">
        <v>8</v>
      </c>
      <c r="C19" s="8">
        <v>2306183008</v>
      </c>
      <c r="D19" s="6" t="s">
        <v>17</v>
      </c>
      <c r="E19" s="6">
        <v>0</v>
      </c>
      <c r="F19" s="6" t="s">
        <v>33</v>
      </c>
      <c r="G19" s="6">
        <v>0</v>
      </c>
      <c r="H19" s="9">
        <f>G19/28*40</f>
        <v>0</v>
      </c>
      <c r="I19" s="6" t="s">
        <v>32</v>
      </c>
      <c r="J19" s="6">
        <v>0</v>
      </c>
      <c r="K19" s="9">
        <f>J19/10*10</f>
        <v>0</v>
      </c>
      <c r="L19" s="6" t="s">
        <v>33</v>
      </c>
      <c r="M19" s="6">
        <v>0</v>
      </c>
      <c r="N19" s="9">
        <f>M19/79*10</f>
        <v>0</v>
      </c>
      <c r="O19" s="9">
        <f>H19+K19+N19+E19</f>
        <v>0</v>
      </c>
    </row>
  </sheetData>
  <sortState xmlns:xlrd2="http://schemas.microsoft.com/office/spreadsheetml/2017/richdata2" ref="A2:O19">
    <sortCondition descending="1" ref="O1:O19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23学硕综测排名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liutiansui985@outlook.com</cp:lastModifiedBy>
  <dcterms:created xsi:type="dcterms:W3CDTF">2015-06-05T18:19:34Z</dcterms:created>
  <dcterms:modified xsi:type="dcterms:W3CDTF">2025-09-06T07:33:27Z</dcterms:modified>
</cp:coreProperties>
</file>