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0"/>
  </bookViews>
  <sheets>
    <sheet name="学术型" sheetId="1" r:id="rId1"/>
    <sheet name="专业学位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1" i="2"/>
  <c r="K40"/>
  <c r="K39"/>
  <c r="K38"/>
  <c r="K28"/>
  <c r="K10"/>
  <c r="K11"/>
  <c r="K12"/>
  <c r="K13"/>
  <c r="K14"/>
  <c r="K15"/>
  <c r="K18"/>
  <c r="K19"/>
  <c r="K20"/>
  <c r="K22"/>
  <c r="K23"/>
  <c r="K24"/>
  <c r="K25"/>
  <c r="K26"/>
  <c r="K27"/>
  <c r="K29"/>
  <c r="K30"/>
  <c r="K31"/>
  <c r="K32"/>
  <c r="K33"/>
  <c r="K35"/>
  <c r="K36"/>
  <c r="K37"/>
  <c r="K16"/>
  <c r="K17"/>
  <c r="K21"/>
  <c r="K34"/>
  <c r="K6"/>
  <c r="K7"/>
  <c r="K9"/>
  <c r="K8"/>
  <c r="L106" i="1"/>
  <c r="L6"/>
  <c r="M6" s="1"/>
  <c r="L10"/>
  <c r="L11"/>
  <c r="L12"/>
  <c r="L14"/>
  <c r="L15"/>
  <c r="L16"/>
  <c r="L18"/>
  <c r="L19"/>
  <c r="L20"/>
  <c r="L21"/>
  <c r="L22"/>
  <c r="M22" s="1"/>
  <c r="L23"/>
  <c r="L27"/>
  <c r="L24"/>
  <c r="L25"/>
  <c r="L28"/>
  <c r="L29"/>
  <c r="L30"/>
  <c r="L31"/>
  <c r="L32"/>
  <c r="L33"/>
  <c r="L35"/>
  <c r="L36"/>
  <c r="L37"/>
  <c r="L39"/>
  <c r="L40"/>
  <c r="L41"/>
  <c r="L42"/>
  <c r="L43"/>
  <c r="M43" s="1"/>
  <c r="L72"/>
  <c r="M72" s="1"/>
  <c r="L44"/>
  <c r="L45"/>
  <c r="L46"/>
  <c r="L47"/>
  <c r="L48"/>
  <c r="L49"/>
  <c r="L50"/>
  <c r="L51"/>
  <c r="L52"/>
  <c r="L53"/>
  <c r="L54"/>
  <c r="L56"/>
  <c r="L57"/>
  <c r="M57" s="1"/>
  <c r="L58"/>
  <c r="L59"/>
  <c r="L60"/>
  <c r="L61"/>
  <c r="L62"/>
  <c r="L63"/>
  <c r="L64"/>
  <c r="L65"/>
  <c r="L66"/>
  <c r="L67"/>
  <c r="L68"/>
  <c r="L69"/>
  <c r="L70"/>
  <c r="L71"/>
  <c r="M71" s="1"/>
  <c r="L73"/>
  <c r="L74"/>
  <c r="M74" s="1"/>
  <c r="L75"/>
  <c r="M75" s="1"/>
  <c r="L76"/>
  <c r="L77"/>
  <c r="L78"/>
  <c r="L79"/>
  <c r="L80"/>
  <c r="M80" s="1"/>
  <c r="L81"/>
  <c r="L82"/>
  <c r="L83"/>
  <c r="M83" s="1"/>
  <c r="L84"/>
  <c r="L85"/>
  <c r="M85" s="1"/>
  <c r="L86"/>
  <c r="L87"/>
  <c r="L88"/>
  <c r="M88" s="1"/>
  <c r="L90"/>
  <c r="L92"/>
  <c r="L93"/>
  <c r="L95"/>
  <c r="L98"/>
  <c r="L99"/>
  <c r="L100"/>
  <c r="L13"/>
  <c r="M13" s="1"/>
  <c r="L17"/>
  <c r="L26"/>
  <c r="L34"/>
  <c r="L38"/>
  <c r="L55"/>
  <c r="L89"/>
  <c r="L91"/>
  <c r="L94"/>
  <c r="L96"/>
  <c r="L97"/>
  <c r="L101"/>
  <c r="L102"/>
  <c r="L103"/>
  <c r="L104"/>
  <c r="L105"/>
  <c r="L7"/>
  <c r="L8"/>
  <c r="L9"/>
  <c r="M17"/>
  <c r="M32"/>
  <c r="M73"/>
</calcChain>
</file>

<file path=xl/sharedStrings.xml><?xml version="1.0" encoding="utf-8"?>
<sst xmlns="http://schemas.openxmlformats.org/spreadsheetml/2006/main" count="933" uniqueCount="551">
  <si>
    <t>序号</t>
    <phoneticPr fontId="1" type="noConversion"/>
  </si>
  <si>
    <t>专业</t>
    <phoneticPr fontId="1" type="noConversion"/>
  </si>
  <si>
    <t xml:space="preserve">  根据《河南师范大学化学化工学院2020年硕士研究生招生复试及录取办法细则》，我院12个复试组于5月13-5月15日通过“云考场”对137名一志愿上线生先后进行了22场复试，现将各相关专业复试及拟录取结果公式如下：</t>
    <phoneticPr fontId="1" type="noConversion"/>
  </si>
  <si>
    <t>学习方式</t>
    <phoneticPr fontId="1" type="noConversion"/>
  </si>
  <si>
    <t>考生编号</t>
  </si>
  <si>
    <t>姓名</t>
  </si>
  <si>
    <t>初试总分</t>
  </si>
  <si>
    <t>外语复试成绩（百分制）</t>
  </si>
  <si>
    <t>专业课复试成绩（百分制）</t>
  </si>
  <si>
    <t>综合面试成绩（百分制）</t>
  </si>
  <si>
    <t>复试成绩（百分制）</t>
  </si>
  <si>
    <t>最终录取成绩（百分制）</t>
  </si>
  <si>
    <t>是否录取</t>
  </si>
  <si>
    <t>刘陈红</t>
  </si>
  <si>
    <t>是</t>
  </si>
  <si>
    <t>齐晓晴</t>
  </si>
  <si>
    <t>90</t>
  </si>
  <si>
    <t>78</t>
  </si>
  <si>
    <t>83</t>
  </si>
  <si>
    <t>张爽</t>
  </si>
  <si>
    <t>薛白玉</t>
  </si>
  <si>
    <t>郭园园</t>
  </si>
  <si>
    <t>王海洋</t>
  </si>
  <si>
    <t>88</t>
  </si>
  <si>
    <t>93</t>
  </si>
  <si>
    <t>95</t>
  </si>
  <si>
    <t>董真真</t>
  </si>
  <si>
    <t>91</t>
  </si>
  <si>
    <t>李志豪</t>
  </si>
  <si>
    <t>75</t>
  </si>
  <si>
    <t>79</t>
  </si>
  <si>
    <t>85</t>
  </si>
  <si>
    <t>于彩云</t>
  </si>
  <si>
    <t>80</t>
  </si>
  <si>
    <t>蔡炘原</t>
  </si>
  <si>
    <t>84</t>
  </si>
  <si>
    <t>张艳</t>
  </si>
  <si>
    <t>86</t>
  </si>
  <si>
    <t>87</t>
  </si>
  <si>
    <t>张子懿</t>
  </si>
  <si>
    <t>70</t>
  </si>
  <si>
    <t>孙芸</t>
  </si>
  <si>
    <t>72</t>
  </si>
  <si>
    <t>82</t>
  </si>
  <si>
    <t>孙慧丽</t>
  </si>
  <si>
    <t>王雪</t>
  </si>
  <si>
    <t>67</t>
  </si>
  <si>
    <t>孙慧杰</t>
  </si>
  <si>
    <t>刘佳慧</t>
  </si>
  <si>
    <t>王丽萍</t>
  </si>
  <si>
    <t>89</t>
  </si>
  <si>
    <t>69</t>
  </si>
  <si>
    <t>李娜</t>
  </si>
  <si>
    <t>杨婷婷</t>
  </si>
  <si>
    <t>钟珺</t>
  </si>
  <si>
    <t>71</t>
  </si>
  <si>
    <t>张瑞峰</t>
  </si>
  <si>
    <t>81</t>
  </si>
  <si>
    <t>73</t>
  </si>
  <si>
    <t>李朝政</t>
  </si>
  <si>
    <t>51</t>
  </si>
  <si>
    <t>52</t>
  </si>
  <si>
    <t>49</t>
  </si>
  <si>
    <t>否</t>
  </si>
  <si>
    <t>和凯宇</t>
  </si>
  <si>
    <t>50</t>
  </si>
  <si>
    <t>47</t>
  </si>
  <si>
    <t>侯银艳</t>
  </si>
  <si>
    <t>43</t>
  </si>
  <si>
    <t>23</t>
  </si>
  <si>
    <t>李婷婷</t>
  </si>
  <si>
    <t>申姣姣</t>
  </si>
  <si>
    <t>张海洋</t>
  </si>
  <si>
    <t>74</t>
  </si>
  <si>
    <t>贾斯涵</t>
  </si>
  <si>
    <t>104760000310031</t>
  </si>
  <si>
    <t>104760000310066</t>
  </si>
  <si>
    <t>郭珂</t>
  </si>
  <si>
    <t>104760000310244</t>
  </si>
  <si>
    <t>王琰</t>
  </si>
  <si>
    <t>刘艳茹</t>
  </si>
  <si>
    <t>104760000310015</t>
  </si>
  <si>
    <t>田变变</t>
  </si>
  <si>
    <t>104760000310142</t>
  </si>
  <si>
    <t>杨晨阳</t>
  </si>
  <si>
    <t>104760000310179</t>
  </si>
  <si>
    <t>梁文芳</t>
  </si>
  <si>
    <t>104760000310229</t>
  </si>
  <si>
    <t>张素贞</t>
  </si>
  <si>
    <t>104760000310113</t>
  </si>
  <si>
    <t>吕璐瑶</t>
  </si>
  <si>
    <t>104760000310193</t>
  </si>
  <si>
    <t>许巧玲</t>
  </si>
  <si>
    <t>104760000310008</t>
  </si>
  <si>
    <t>104760000310195</t>
  </si>
  <si>
    <t>丁蔓</t>
  </si>
  <si>
    <t>104760000310119</t>
  </si>
  <si>
    <t>郭梦微</t>
  </si>
  <si>
    <t>104760000310033</t>
  </si>
  <si>
    <t>蔚幸超</t>
  </si>
  <si>
    <t>104760000310010</t>
  </si>
  <si>
    <t>张艳姣</t>
  </si>
  <si>
    <t>104760000310249</t>
  </si>
  <si>
    <t>王梅香</t>
  </si>
  <si>
    <t>104760000310227</t>
  </si>
  <si>
    <t>李珍</t>
  </si>
  <si>
    <t>104760000310068</t>
  </si>
  <si>
    <t>于冬冬</t>
  </si>
  <si>
    <t>刘嘉鸽</t>
  </si>
  <si>
    <t>孙春影</t>
  </si>
  <si>
    <t>段春燕</t>
  </si>
  <si>
    <t>97</t>
  </si>
  <si>
    <t>陈会芹</t>
  </si>
  <si>
    <t>赵留芳</t>
  </si>
  <si>
    <t>92</t>
  </si>
  <si>
    <t>96</t>
  </si>
  <si>
    <t>王惠</t>
  </si>
  <si>
    <t>杨玲</t>
  </si>
  <si>
    <t>李毅龙</t>
  </si>
  <si>
    <t>赵英杰</t>
  </si>
  <si>
    <t>丰如梦</t>
  </si>
  <si>
    <t>马婕</t>
  </si>
  <si>
    <t>梁宇博</t>
  </si>
  <si>
    <t>徐显辉</t>
  </si>
  <si>
    <t>王俊睿</t>
  </si>
  <si>
    <t>庞超杰</t>
  </si>
  <si>
    <t>石伟伟</t>
  </si>
  <si>
    <t>阮明明</t>
  </si>
  <si>
    <t>万文亮</t>
  </si>
  <si>
    <t>程艺非</t>
  </si>
  <si>
    <t>64</t>
  </si>
  <si>
    <t>马慧慧</t>
  </si>
  <si>
    <t>刘梦月</t>
  </si>
  <si>
    <t>郭晓慧</t>
  </si>
  <si>
    <t>赖晓兵</t>
  </si>
  <si>
    <t>白洋洋</t>
  </si>
  <si>
    <t>孟雨</t>
  </si>
  <si>
    <t>徐梦梦</t>
  </si>
  <si>
    <t>段亚茹</t>
  </si>
  <si>
    <t>孟娟</t>
  </si>
  <si>
    <t>赵冠红</t>
  </si>
  <si>
    <t>104760000320460</t>
  </si>
  <si>
    <t>兖新宇</t>
  </si>
  <si>
    <t>104760000320450</t>
  </si>
  <si>
    <t>赵文祥</t>
  </si>
  <si>
    <t>材料与化工</t>
    <phoneticPr fontId="1" type="noConversion"/>
  </si>
  <si>
    <t>全日制</t>
    <phoneticPr fontId="1" type="noConversion"/>
  </si>
  <si>
    <t>初试总分</t>
    <phoneticPr fontId="5" type="noConversion"/>
  </si>
  <si>
    <t>外语复试成绩（百分制）</t>
    <phoneticPr fontId="5" type="noConversion"/>
  </si>
  <si>
    <t>专业课复试成绩（百分制）</t>
    <phoneticPr fontId="5" type="noConversion"/>
  </si>
  <si>
    <t>专业技能测试（百分制）</t>
    <phoneticPr fontId="5" type="noConversion"/>
  </si>
  <si>
    <t>综合面试成绩（百分制）</t>
    <phoneticPr fontId="5" type="noConversion"/>
  </si>
  <si>
    <t>复试成绩（百分制）</t>
    <phoneticPr fontId="5" type="noConversion"/>
  </si>
  <si>
    <t>最终录取成绩（百分制）</t>
    <phoneticPr fontId="5" type="noConversion"/>
  </si>
  <si>
    <t>是否录取</t>
    <phoneticPr fontId="5" type="noConversion"/>
  </si>
  <si>
    <t>伍雨菲</t>
  </si>
  <si>
    <t>104760000310070</t>
  </si>
  <si>
    <t>王萍</t>
  </si>
  <si>
    <t>序号</t>
    <phoneticPr fontId="1" type="noConversion"/>
  </si>
  <si>
    <t>化学</t>
    <phoneticPr fontId="1" type="noConversion"/>
  </si>
  <si>
    <t>化学</t>
    <phoneticPr fontId="1" type="noConversion"/>
  </si>
  <si>
    <t>全日制</t>
    <phoneticPr fontId="1" type="noConversion"/>
  </si>
  <si>
    <t>化学</t>
    <phoneticPr fontId="1" type="noConversion"/>
  </si>
  <si>
    <t>全日制</t>
    <phoneticPr fontId="1" type="noConversion"/>
  </si>
  <si>
    <t>104760000310110</t>
    <phoneticPr fontId="3" type="noConversion"/>
  </si>
  <si>
    <t>屈维维</t>
    <phoneticPr fontId="3" type="noConversion"/>
  </si>
  <si>
    <t>是</t>
    <phoneticPr fontId="3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</si>
  <si>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</si>
  <si>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</si>
  <si>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</si>
  <si>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</si>
  <si>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</si>
  <si>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</si>
  <si>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</si>
  <si>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</si>
  <si>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</si>
  <si>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</si>
  <si>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</si>
  <si>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</si>
  <si>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</si>
  <si>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</si>
  <si>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</si>
  <si>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</si>
  <si>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</si>
  <si>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</si>
  <si>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</si>
  <si>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</si>
  <si>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任化展</t>
    <phoneticPr fontId="5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</si>
  <si>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</si>
  <si>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</si>
  <si>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</si>
  <si>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</si>
  <si>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胡战强</t>
    <phoneticPr fontId="5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</si>
  <si>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</si>
  <si>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</si>
  <si>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</si>
  <si>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</si>
  <si>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</si>
  <si>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</si>
  <si>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</si>
  <si>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</si>
  <si>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张光光</t>
    <phoneticPr fontId="5" type="noConversion"/>
  </si>
  <si>
    <t>是</t>
    <phoneticPr fontId="5" type="noConversion"/>
  </si>
  <si>
    <t>全日制</t>
    <phoneticPr fontId="1" type="noConversion"/>
  </si>
  <si>
    <t>104760000310053</t>
    <phoneticPr fontId="5" type="noConversion"/>
  </si>
  <si>
    <t>刘定毅</t>
    <phoneticPr fontId="5" type="noConversion"/>
  </si>
  <si>
    <t>是</t>
    <phoneticPr fontId="5" type="noConversion"/>
  </si>
  <si>
    <t>全日制</t>
    <phoneticPr fontId="1" type="noConversion"/>
  </si>
  <si>
    <t>104760000310233</t>
    <phoneticPr fontId="5" type="noConversion"/>
  </si>
  <si>
    <t>田旭珂</t>
    <phoneticPr fontId="5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</si>
  <si>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</si>
  <si>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</si>
  <si>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</si>
  <si>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否</t>
    <phoneticPr fontId="5" type="noConversion"/>
  </si>
  <si>
    <t>全日制</t>
    <phoneticPr fontId="1" type="noConversion"/>
  </si>
  <si>
    <t>否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</si>
  <si>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</si>
  <si>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</si>
  <si>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</si>
  <si>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</si>
  <si>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</si>
  <si>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</si>
  <si>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</si>
  <si>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</si>
  <si>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</si>
  <si>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</si>
  <si>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</si>
  <si>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</si>
  <si>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</si>
  <si>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</si>
  <si>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</si>
  <si>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</si>
  <si>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</si>
  <si>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</si>
  <si>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</si>
  <si>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</si>
  <si>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</si>
  <si>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</si>
  <si>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</si>
  <si>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</si>
  <si>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</si>
  <si>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</si>
  <si>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</si>
  <si>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</si>
  <si>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</si>
  <si>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是</t>
    <phoneticPr fontId="5" type="noConversion"/>
  </si>
  <si>
    <t>全日制</t>
    <phoneticPr fontId="1" type="noConversion"/>
  </si>
  <si>
    <t>是</t>
    <phoneticPr fontId="5" type="noConversion"/>
  </si>
  <si>
    <t>全日制</t>
    <phoneticPr fontId="1" type="noConversion"/>
  </si>
  <si>
    <t>60</t>
    <phoneticPr fontId="5" type="noConversion"/>
  </si>
  <si>
    <t>55</t>
    <phoneticPr fontId="5" type="noConversion"/>
  </si>
  <si>
    <t>57</t>
    <phoneticPr fontId="5" type="noConversion"/>
  </si>
  <si>
    <t>否</t>
    <phoneticPr fontId="5" type="noConversion"/>
  </si>
  <si>
    <t>否</t>
    <phoneticPr fontId="5" type="noConversion"/>
  </si>
  <si>
    <t>否</t>
    <phoneticPr fontId="5" type="noConversion"/>
  </si>
  <si>
    <t>0</t>
    <phoneticPr fontId="5" type="noConversion"/>
  </si>
  <si>
    <t>否</t>
    <phoneticPr fontId="5" type="noConversion"/>
  </si>
  <si>
    <r>
      <t>104760000310</t>
    </r>
    <r>
      <rPr>
        <sz val="11"/>
        <color theme="1"/>
        <rFont val="宋体"/>
        <family val="3"/>
        <charset val="134"/>
        <scheme val="minor"/>
      </rPr>
      <t>137</t>
    </r>
    <phoneticPr fontId="3" type="noConversion"/>
  </si>
  <si>
    <t>李慧杰</t>
    <phoneticPr fontId="3" type="noConversion"/>
  </si>
  <si>
    <t>88</t>
    <phoneticPr fontId="3" type="noConversion"/>
  </si>
  <si>
    <r>
      <t>8</t>
    </r>
    <r>
      <rPr>
        <sz val="11"/>
        <color theme="1"/>
        <rFont val="宋体"/>
        <family val="3"/>
        <charset val="134"/>
        <scheme val="minor"/>
      </rPr>
      <t>0</t>
    </r>
    <phoneticPr fontId="3" type="noConversion"/>
  </si>
  <si>
    <t>94</t>
    <phoneticPr fontId="3" type="noConversion"/>
  </si>
  <si>
    <t>90</t>
    <phoneticPr fontId="3" type="noConversion"/>
  </si>
  <si>
    <r>
      <t>104760000310</t>
    </r>
    <r>
      <rPr>
        <sz val="11"/>
        <color theme="1"/>
        <rFont val="宋体"/>
        <family val="3"/>
        <charset val="134"/>
        <scheme val="minor"/>
      </rPr>
      <t>143</t>
    </r>
    <phoneticPr fontId="3" type="noConversion"/>
  </si>
  <si>
    <t>王鲜</t>
    <phoneticPr fontId="3" type="noConversion"/>
  </si>
  <si>
    <r>
      <t>8</t>
    </r>
    <r>
      <rPr>
        <sz val="11"/>
        <color theme="1"/>
        <rFont val="宋体"/>
        <family val="3"/>
        <charset val="134"/>
        <scheme val="minor"/>
      </rPr>
      <t>9</t>
    </r>
    <phoneticPr fontId="3" type="noConversion"/>
  </si>
  <si>
    <r>
      <t>8</t>
    </r>
    <r>
      <rPr>
        <sz val="11"/>
        <color theme="1"/>
        <rFont val="宋体"/>
        <family val="3"/>
        <charset val="134"/>
        <scheme val="minor"/>
      </rPr>
      <t>8</t>
    </r>
    <phoneticPr fontId="3" type="noConversion"/>
  </si>
  <si>
    <t>104760000310030</t>
    <phoneticPr fontId="3" type="noConversion"/>
  </si>
  <si>
    <t>王钰淇</t>
    <phoneticPr fontId="3" type="noConversion"/>
  </si>
  <si>
    <r>
      <t>8</t>
    </r>
    <r>
      <rPr>
        <sz val="11"/>
        <color theme="1"/>
        <rFont val="宋体"/>
        <family val="3"/>
        <charset val="134"/>
        <scheme val="minor"/>
      </rPr>
      <t>5</t>
    </r>
    <phoneticPr fontId="3" type="noConversion"/>
  </si>
  <si>
    <t>82</t>
    <phoneticPr fontId="3" type="noConversion"/>
  </si>
  <si>
    <t>87</t>
    <phoneticPr fontId="3" type="noConversion"/>
  </si>
  <si>
    <r>
      <t>104760000310</t>
    </r>
    <r>
      <rPr>
        <sz val="11"/>
        <color theme="1"/>
        <rFont val="宋体"/>
        <family val="3"/>
        <charset val="134"/>
        <scheme val="minor"/>
      </rPr>
      <t>189</t>
    </r>
    <phoneticPr fontId="3" type="noConversion"/>
  </si>
  <si>
    <t>翟鸿臣</t>
    <phoneticPr fontId="3" type="noConversion"/>
  </si>
  <si>
    <r>
      <t>9</t>
    </r>
    <r>
      <rPr>
        <sz val="11"/>
        <color theme="1"/>
        <rFont val="宋体"/>
        <family val="3"/>
        <charset val="134"/>
        <scheme val="minor"/>
      </rPr>
      <t>3</t>
    </r>
    <phoneticPr fontId="3" type="noConversion"/>
  </si>
  <si>
    <t>100</t>
    <phoneticPr fontId="3" type="noConversion"/>
  </si>
  <si>
    <t>95</t>
    <phoneticPr fontId="3" type="noConversion"/>
  </si>
  <si>
    <r>
      <t>104760000310</t>
    </r>
    <r>
      <rPr>
        <sz val="11"/>
        <color theme="1"/>
        <rFont val="宋体"/>
        <family val="3"/>
        <charset val="134"/>
        <scheme val="minor"/>
      </rPr>
      <t>149</t>
    </r>
    <phoneticPr fontId="3" type="noConversion"/>
  </si>
  <si>
    <t>杨柳</t>
    <phoneticPr fontId="3" type="noConversion"/>
  </si>
  <si>
    <t>89</t>
    <phoneticPr fontId="3" type="noConversion"/>
  </si>
  <si>
    <t>104760000310072</t>
    <phoneticPr fontId="3" type="noConversion"/>
  </si>
  <si>
    <t>刘艳杰</t>
    <phoneticPr fontId="3" type="noConversion"/>
  </si>
  <si>
    <r>
      <t>9</t>
    </r>
    <r>
      <rPr>
        <sz val="11"/>
        <color theme="1"/>
        <rFont val="宋体"/>
        <family val="3"/>
        <charset val="134"/>
        <scheme val="minor"/>
      </rPr>
      <t>0</t>
    </r>
    <phoneticPr fontId="3" type="noConversion"/>
  </si>
  <si>
    <t>75</t>
    <phoneticPr fontId="3" type="noConversion"/>
  </si>
  <si>
    <t>83</t>
    <phoneticPr fontId="3" type="noConversion"/>
  </si>
  <si>
    <t>104760000310088</t>
    <phoneticPr fontId="3" type="noConversion"/>
  </si>
  <si>
    <t>于梦娣</t>
    <phoneticPr fontId="3" type="noConversion"/>
  </si>
  <si>
    <t>91</t>
    <phoneticPr fontId="3" type="noConversion"/>
  </si>
  <si>
    <t>104760000310206</t>
    <phoneticPr fontId="3" type="noConversion"/>
  </si>
  <si>
    <t>刘海林</t>
    <phoneticPr fontId="3" type="noConversion"/>
  </si>
  <si>
    <r>
      <t>7</t>
    </r>
    <r>
      <rPr>
        <sz val="11"/>
        <color theme="1"/>
        <rFont val="宋体"/>
        <family val="3"/>
        <charset val="134"/>
        <scheme val="minor"/>
      </rPr>
      <t>8</t>
    </r>
    <phoneticPr fontId="3" type="noConversion"/>
  </si>
  <si>
    <t>104760000310240</t>
    <phoneticPr fontId="3" type="noConversion"/>
  </si>
  <si>
    <t>高笑笑</t>
    <phoneticPr fontId="3" type="noConversion"/>
  </si>
  <si>
    <r>
      <t>1047600003100</t>
    </r>
    <r>
      <rPr>
        <sz val="11"/>
        <color theme="1"/>
        <rFont val="宋体"/>
        <family val="3"/>
        <charset val="134"/>
        <scheme val="minor"/>
      </rPr>
      <t>13</t>
    </r>
    <phoneticPr fontId="3" type="noConversion"/>
  </si>
  <si>
    <t>曹万宁</t>
    <phoneticPr fontId="3" type="noConversion"/>
  </si>
  <si>
    <t>77</t>
    <phoneticPr fontId="3" type="noConversion"/>
  </si>
  <si>
    <t>104760000310214</t>
    <phoneticPr fontId="3" type="noConversion"/>
  </si>
  <si>
    <t>张舒雨</t>
    <phoneticPr fontId="3" type="noConversion"/>
  </si>
  <si>
    <r>
      <t>8</t>
    </r>
    <r>
      <rPr>
        <sz val="11"/>
        <color theme="1"/>
        <rFont val="宋体"/>
        <family val="3"/>
        <charset val="134"/>
        <scheme val="minor"/>
      </rPr>
      <t>2</t>
    </r>
    <phoneticPr fontId="3" type="noConversion"/>
  </si>
  <si>
    <t>85</t>
    <phoneticPr fontId="3" type="noConversion"/>
  </si>
  <si>
    <t>84</t>
    <phoneticPr fontId="3" type="noConversion"/>
  </si>
  <si>
    <t>104760000320401</t>
  </si>
  <si>
    <t>郝淑超</t>
  </si>
  <si>
    <t>104760000320398</t>
  </si>
  <si>
    <t>豆梦雪</t>
  </si>
  <si>
    <t>104760000320328</t>
  </si>
  <si>
    <t>刘培源</t>
  </si>
  <si>
    <t>104760000320362</t>
  </si>
  <si>
    <t>王婷</t>
  </si>
  <si>
    <t>104760000320420</t>
  </si>
  <si>
    <t>路洁</t>
  </si>
  <si>
    <t>104760000320415</t>
  </si>
  <si>
    <t>杨晨琳</t>
  </si>
  <si>
    <t>104760000320310</t>
  </si>
  <si>
    <t>李瑜</t>
  </si>
  <si>
    <t>104760000320432</t>
  </si>
  <si>
    <t>尚瑞雨</t>
  </si>
  <si>
    <t>104760000320426</t>
  </si>
  <si>
    <t>陈美琳</t>
  </si>
  <si>
    <t>104760000320396</t>
  </si>
  <si>
    <t>冯诗诒</t>
  </si>
  <si>
    <t>104760000320315</t>
  </si>
  <si>
    <t>李小云</t>
  </si>
  <si>
    <t>104760000320410</t>
  </si>
  <si>
    <t>赵盼盼</t>
  </si>
  <si>
    <t>104760000320388</t>
  </si>
  <si>
    <t>邵琦</t>
  </si>
  <si>
    <t>104760000320409</t>
  </si>
  <si>
    <t>胡琪琳</t>
  </si>
  <si>
    <t>104760000320359</t>
  </si>
  <si>
    <t>杜争艳</t>
  </si>
  <si>
    <t>104760000320442</t>
  </si>
  <si>
    <t>孙顺</t>
  </si>
  <si>
    <t>104760000320421</t>
  </si>
  <si>
    <t>董莉</t>
  </si>
  <si>
    <t>104760000320394</t>
  </si>
  <si>
    <t>张文雅</t>
  </si>
  <si>
    <t>104760000320358</t>
  </si>
  <si>
    <t>董玉双</t>
  </si>
  <si>
    <t>104760000320373</t>
  </si>
  <si>
    <t>王爽</t>
  </si>
  <si>
    <t>104760000320371</t>
  </si>
  <si>
    <t>王茜</t>
  </si>
  <si>
    <t>104760000320392</t>
  </si>
  <si>
    <t>陈静</t>
  </si>
  <si>
    <t>104760000320382</t>
  </si>
  <si>
    <t>张赛</t>
  </si>
  <si>
    <t>104760000320400</t>
  </si>
  <si>
    <t>程英笛</t>
  </si>
  <si>
    <t>104760000320364</t>
  </si>
  <si>
    <t>臧亚奇</t>
  </si>
  <si>
    <t>104760000320368</t>
  </si>
  <si>
    <t>李琼瑶</t>
  </si>
  <si>
    <t>104760000320383</t>
  </si>
  <si>
    <t>张桂青</t>
  </si>
  <si>
    <t>104760000320422</t>
  </si>
  <si>
    <t>康星歌</t>
  </si>
  <si>
    <t>104760000320296</t>
  </si>
  <si>
    <t>郭利霞</t>
  </si>
  <si>
    <t>104760000320284</t>
  </si>
  <si>
    <t>杨倩</t>
  </si>
  <si>
    <t>104760000320299</t>
  </si>
  <si>
    <t>马婷婷</t>
  </si>
  <si>
    <t>104760000320282</t>
  </si>
  <si>
    <t>田海星</t>
  </si>
  <si>
    <t>60</t>
  </si>
  <si>
    <t>董佳欣</t>
  </si>
  <si>
    <t>翁亦慧</t>
  </si>
  <si>
    <t>常玲娜</t>
  </si>
  <si>
    <t>孙玉洁</t>
  </si>
  <si>
    <t>王悦</t>
  </si>
  <si>
    <t>吕嘉渊</t>
  </si>
  <si>
    <t>饶厚强</t>
  </si>
  <si>
    <t>李君</t>
  </si>
  <si>
    <t>材料与化工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</si>
  <si>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</si>
  <si>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</si>
  <si>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</si>
  <si>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</si>
  <si>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</si>
  <si>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</si>
  <si>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</si>
  <si>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</si>
  <si>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</si>
  <si>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</si>
  <si>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</si>
  <si>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</si>
  <si>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</si>
  <si>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</si>
  <si>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</si>
  <si>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</si>
  <si>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</si>
  <si>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</si>
  <si>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</si>
  <si>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</si>
  <si>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</si>
  <si>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</si>
  <si>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</si>
  <si>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</si>
  <si>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</si>
  <si>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</si>
  <si>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</si>
  <si>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</si>
  <si>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</si>
  <si>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</si>
  <si>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</si>
  <si>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学科教学（化学）</t>
    <phoneticPr fontId="1" type="noConversion"/>
  </si>
  <si>
    <t>全日制</t>
    <phoneticPr fontId="1" type="noConversion"/>
  </si>
  <si>
    <t>生物与医药</t>
    <phoneticPr fontId="1" type="noConversion"/>
  </si>
  <si>
    <t>全日制</t>
    <phoneticPr fontId="1" type="noConversion"/>
  </si>
  <si>
    <t>是</t>
    <phoneticPr fontId="3" type="noConversion"/>
  </si>
  <si>
    <t>生物与医药</t>
    <phoneticPr fontId="1" type="noConversion"/>
  </si>
  <si>
    <t>全日制</t>
    <phoneticPr fontId="1" type="noConversion"/>
  </si>
  <si>
    <t>学科教学（化学）</t>
    <phoneticPr fontId="1" type="noConversion"/>
  </si>
  <si>
    <t>非全日制</t>
    <phoneticPr fontId="1" type="noConversion"/>
  </si>
  <si>
    <t>学科教学（化学）</t>
    <phoneticPr fontId="1" type="noConversion"/>
  </si>
  <si>
    <t>非全日制</t>
    <phoneticPr fontId="1" type="noConversion"/>
  </si>
  <si>
    <t>学科教学（化学）</t>
    <phoneticPr fontId="1" type="noConversion"/>
  </si>
  <si>
    <t>非全日制</t>
    <phoneticPr fontId="1" type="noConversion"/>
  </si>
  <si>
    <t>全日制</t>
    <phoneticPr fontId="1" type="noConversion"/>
  </si>
  <si>
    <t>药物化学</t>
    <phoneticPr fontId="1" type="noConversion"/>
  </si>
  <si>
    <t>全日制</t>
    <phoneticPr fontId="1" type="noConversion"/>
  </si>
  <si>
    <t>药物化学</t>
    <phoneticPr fontId="1" type="noConversion"/>
  </si>
  <si>
    <t>全日制</t>
    <phoneticPr fontId="1" type="noConversion"/>
  </si>
  <si>
    <t>药物化学</t>
    <phoneticPr fontId="1" type="noConversion"/>
  </si>
  <si>
    <t>全日制</t>
    <phoneticPr fontId="1" type="noConversion"/>
  </si>
  <si>
    <t>药物化学</t>
    <phoneticPr fontId="1" type="noConversion"/>
  </si>
  <si>
    <t>全日制</t>
    <phoneticPr fontId="1" type="noConversion"/>
  </si>
  <si>
    <t>104760000310173</t>
    <phoneticPr fontId="1" type="noConversion"/>
  </si>
  <si>
    <t>104760000310007</t>
    <phoneticPr fontId="1" type="noConversion"/>
  </si>
  <si>
    <t>104760000310059</t>
    <phoneticPr fontId="1" type="noConversion"/>
  </si>
  <si>
    <t>104760000310081</t>
    <phoneticPr fontId="1" type="noConversion"/>
  </si>
  <si>
    <t>104760000310083</t>
    <phoneticPr fontId="1" type="noConversion"/>
  </si>
  <si>
    <t>104760000310201</t>
    <phoneticPr fontId="1" type="noConversion"/>
  </si>
  <si>
    <t>104760000310203</t>
    <phoneticPr fontId="1" type="noConversion"/>
  </si>
  <si>
    <t>104760000310114</t>
    <phoneticPr fontId="1" type="noConversion"/>
  </si>
  <si>
    <t>104760000310042</t>
    <phoneticPr fontId="1" type="noConversion"/>
  </si>
  <si>
    <t>104760000310027</t>
    <phoneticPr fontId="1" type="noConversion"/>
  </si>
  <si>
    <t>104760000310057</t>
    <phoneticPr fontId="1" type="noConversion"/>
  </si>
  <si>
    <t>104760000310163</t>
    <phoneticPr fontId="1" type="noConversion"/>
  </si>
  <si>
    <t>104760000310208</t>
    <phoneticPr fontId="1" type="noConversion"/>
  </si>
  <si>
    <t>104760000310165</t>
    <phoneticPr fontId="1" type="noConversion"/>
  </si>
  <si>
    <t>104760000310213</t>
    <phoneticPr fontId="1" type="noConversion"/>
  </si>
  <si>
    <t>104760000310161</t>
    <phoneticPr fontId="1" type="noConversion"/>
  </si>
  <si>
    <t>104760000310212</t>
    <phoneticPr fontId="1" type="noConversion"/>
  </si>
  <si>
    <t>104760000310200</t>
    <phoneticPr fontId="1" type="noConversion"/>
  </si>
  <si>
    <t>104760000310221</t>
    <phoneticPr fontId="1" type="noConversion"/>
  </si>
  <si>
    <t>104760000310216</t>
    <phoneticPr fontId="1" type="noConversion"/>
  </si>
  <si>
    <t>104760000310197</t>
    <phoneticPr fontId="1" type="noConversion"/>
  </si>
  <si>
    <t>104760000310228</t>
    <phoneticPr fontId="1" type="noConversion"/>
  </si>
  <si>
    <t>104760000310207</t>
    <phoneticPr fontId="1" type="noConversion"/>
  </si>
  <si>
    <t>104760000310056</t>
    <phoneticPr fontId="1" type="noConversion"/>
  </si>
  <si>
    <t>104760000310215</t>
    <phoneticPr fontId="1" type="noConversion"/>
  </si>
  <si>
    <t>104760000310209</t>
    <phoneticPr fontId="1" type="noConversion"/>
  </si>
  <si>
    <t>104760000310183</t>
    <phoneticPr fontId="1" type="noConversion"/>
  </si>
  <si>
    <t>104760000310075</t>
    <phoneticPr fontId="1" type="noConversion"/>
  </si>
  <si>
    <t>104760000310025</t>
    <phoneticPr fontId="1" type="noConversion"/>
  </si>
  <si>
    <t>104760000310246</t>
    <phoneticPr fontId="1" type="noConversion"/>
  </si>
  <si>
    <t>104760000310046</t>
    <phoneticPr fontId="1" type="noConversion"/>
  </si>
  <si>
    <t>104760000310151</t>
    <phoneticPr fontId="1" type="noConversion"/>
  </si>
  <si>
    <t>104760000310111</t>
    <phoneticPr fontId="1" type="noConversion"/>
  </si>
  <si>
    <t>104760000310130</t>
    <phoneticPr fontId="1" type="noConversion"/>
  </si>
  <si>
    <t>104760000310205</t>
    <phoneticPr fontId="1" type="noConversion"/>
  </si>
  <si>
    <t>104760000310211</t>
    <phoneticPr fontId="1" type="noConversion"/>
  </si>
  <si>
    <t>104760000310140</t>
    <phoneticPr fontId="1" type="noConversion"/>
  </si>
  <si>
    <t>104760000310178</t>
    <phoneticPr fontId="1" type="noConversion"/>
  </si>
  <si>
    <t>104760000310051</t>
    <phoneticPr fontId="1" type="noConversion"/>
  </si>
  <si>
    <t>104760000310186</t>
    <phoneticPr fontId="1" type="noConversion"/>
  </si>
  <si>
    <t>104760000310188</t>
    <phoneticPr fontId="1" type="noConversion"/>
  </si>
  <si>
    <t>104760000310225</t>
    <phoneticPr fontId="1" type="noConversion"/>
  </si>
  <si>
    <t>104760000310093</t>
    <phoneticPr fontId="1" type="noConversion"/>
  </si>
  <si>
    <t>104760000310177</t>
    <phoneticPr fontId="1" type="noConversion"/>
  </si>
  <si>
    <t>104760000310067</t>
    <phoneticPr fontId="1" type="noConversion"/>
  </si>
  <si>
    <t>104760000310176</t>
    <phoneticPr fontId="1" type="noConversion"/>
  </si>
  <si>
    <t>104760000310071</t>
    <phoneticPr fontId="1" type="noConversion"/>
  </si>
  <si>
    <t>104760000310220</t>
    <phoneticPr fontId="1" type="noConversion"/>
  </si>
  <si>
    <t>104760000310074</t>
    <phoneticPr fontId="1" type="noConversion"/>
  </si>
  <si>
    <t>104760000310138</t>
    <phoneticPr fontId="1" type="noConversion"/>
  </si>
  <si>
    <t>104760000310148</t>
    <phoneticPr fontId="1" type="noConversion"/>
  </si>
  <si>
    <t>104760000310096</t>
    <phoneticPr fontId="1" type="noConversion"/>
  </si>
  <si>
    <t>104760000310152</t>
    <phoneticPr fontId="1" type="noConversion"/>
  </si>
  <si>
    <t>104760000310107</t>
    <phoneticPr fontId="1" type="noConversion"/>
  </si>
  <si>
    <t>104760000310154</t>
    <phoneticPr fontId="1" type="noConversion"/>
  </si>
  <si>
    <t>104760000310230</t>
    <phoneticPr fontId="1" type="noConversion"/>
  </si>
  <si>
    <t>104760000310104</t>
    <phoneticPr fontId="1" type="noConversion"/>
  </si>
  <si>
    <t>104760000310237</t>
    <phoneticPr fontId="1" type="noConversion"/>
  </si>
  <si>
    <t>104760000310224</t>
    <phoneticPr fontId="1" type="noConversion"/>
  </si>
  <si>
    <t>104760000310238</t>
    <phoneticPr fontId="1" type="noConversion"/>
  </si>
  <si>
    <t>104760000310191</t>
    <phoneticPr fontId="1" type="noConversion"/>
  </si>
  <si>
    <t>104760000310005</t>
    <phoneticPr fontId="1" type="noConversion"/>
  </si>
  <si>
    <t>104760000310258</t>
    <phoneticPr fontId="1" type="noConversion"/>
  </si>
  <si>
    <t>104760000310256</t>
    <phoneticPr fontId="1" type="noConversion"/>
  </si>
  <si>
    <t>104760000310260</t>
    <phoneticPr fontId="1" type="noConversion"/>
  </si>
  <si>
    <t>104760000310253</t>
    <phoneticPr fontId="1" type="noConversion"/>
  </si>
  <si>
    <t>104760000310259</t>
    <phoneticPr fontId="1" type="noConversion"/>
  </si>
  <si>
    <t>考生编号</t>
    <phoneticPr fontId="1" type="noConversion"/>
  </si>
  <si>
    <t>同等学力加试科目一成绩（百分制）</t>
    <phoneticPr fontId="1" type="noConversion"/>
  </si>
  <si>
    <t>同等学力加试科目二成绩（百分制）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</si>
  <si>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</si>
  <si>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r>
      <t>7</t>
    </r>
    <r>
      <rPr>
        <sz val="11"/>
        <color theme="1"/>
        <rFont val="宋体"/>
        <family val="3"/>
        <charset val="134"/>
        <scheme val="minor"/>
      </rPr>
      <t>0</t>
    </r>
    <phoneticPr fontId="1" type="noConversion"/>
  </si>
  <si>
    <t>是</t>
    <phoneticPr fontId="3" type="noConversion"/>
  </si>
  <si>
    <t>最终录取结果以学校、省招办、教育部审核结论为准。</t>
    <phoneticPr fontId="1" type="noConversion"/>
  </si>
  <si>
    <t>公示期：2020年5月18日-25日</t>
    <phoneticPr fontId="1" type="noConversion"/>
  </si>
  <si>
    <t>联系人：郭玉明  王晓珉</t>
    <phoneticPr fontId="1" type="noConversion"/>
  </si>
  <si>
    <t>联系电话：0373-3329251  0373-3325881</t>
    <phoneticPr fontId="1" type="noConversion"/>
  </si>
  <si>
    <t>化学化工学院复试录取工作领导小组</t>
    <phoneticPr fontId="1" type="noConversion"/>
  </si>
  <si>
    <t>课程与教学论</t>
    <phoneticPr fontId="1" type="noConversion"/>
  </si>
  <si>
    <t xml:space="preserve">    联系电话：0373-3329251  0373-3325881</t>
    <phoneticPr fontId="1" type="noConversion"/>
  </si>
  <si>
    <t>80</t>
    <phoneticPr fontId="1" type="noConversion"/>
  </si>
  <si>
    <t>85</t>
    <phoneticPr fontId="1" type="noConversion"/>
  </si>
  <si>
    <t>93</t>
    <phoneticPr fontId="1" type="noConversion"/>
  </si>
  <si>
    <t>77</t>
    <phoneticPr fontId="1" type="noConversion"/>
  </si>
  <si>
    <t>79</t>
    <phoneticPr fontId="1" type="noConversion"/>
  </si>
  <si>
    <t>87</t>
    <phoneticPr fontId="1" type="noConversion"/>
  </si>
  <si>
    <t>70</t>
    <phoneticPr fontId="1" type="noConversion"/>
  </si>
  <si>
    <t>40</t>
    <phoneticPr fontId="1" type="noConversion"/>
  </si>
  <si>
    <t>50</t>
    <phoneticPr fontId="1" type="noConversion"/>
  </si>
  <si>
    <t>55</t>
    <phoneticPr fontId="1" type="noConversion"/>
  </si>
  <si>
    <t>65</t>
    <phoneticPr fontId="1" type="noConversion"/>
  </si>
  <si>
    <t>56</t>
    <phoneticPr fontId="1" type="noConversion"/>
  </si>
  <si>
    <t>60</t>
    <phoneticPr fontId="1" type="noConversion"/>
  </si>
  <si>
    <t>63</t>
    <phoneticPr fontId="1" type="noConversion"/>
  </si>
  <si>
    <t>49</t>
    <phoneticPr fontId="1" type="noConversion"/>
  </si>
  <si>
    <t>72</t>
    <phoneticPr fontId="1" type="noConversion"/>
  </si>
  <si>
    <t>75</t>
    <phoneticPr fontId="1" type="noConversion"/>
  </si>
  <si>
    <t>89</t>
    <phoneticPr fontId="1" type="noConversion"/>
  </si>
  <si>
    <t>83</t>
    <phoneticPr fontId="1" type="noConversion"/>
  </si>
  <si>
    <t>84</t>
    <phoneticPr fontId="1" type="noConversion"/>
  </si>
  <si>
    <t>90</t>
    <phoneticPr fontId="1" type="noConversion"/>
  </si>
  <si>
    <t>83</t>
    <phoneticPr fontId="1" type="noConversion"/>
  </si>
  <si>
    <t>90</t>
    <phoneticPr fontId="1" type="noConversion"/>
  </si>
  <si>
    <t>87</t>
    <phoneticPr fontId="1" type="noConversion"/>
  </si>
  <si>
    <t>100</t>
    <phoneticPr fontId="1" type="noConversion"/>
  </si>
  <si>
    <t>85</t>
    <phoneticPr fontId="1" type="noConversion"/>
  </si>
  <si>
    <t>89</t>
    <phoneticPr fontId="1" type="noConversion"/>
  </si>
  <si>
    <t>92</t>
    <phoneticPr fontId="1" type="noConversion"/>
  </si>
  <si>
    <t>84</t>
    <phoneticPr fontId="1" type="noConversion"/>
  </si>
  <si>
    <t>90</t>
    <phoneticPr fontId="1" type="noConversion"/>
  </si>
  <si>
    <t>86</t>
    <phoneticPr fontId="1" type="noConversion"/>
  </si>
  <si>
    <t>88</t>
    <phoneticPr fontId="1" type="noConversion"/>
  </si>
  <si>
    <t>93</t>
    <phoneticPr fontId="1" type="noConversion"/>
  </si>
  <si>
    <t>86</t>
    <phoneticPr fontId="1" type="noConversion"/>
  </si>
  <si>
    <t>82</t>
    <phoneticPr fontId="1" type="noConversion"/>
  </si>
  <si>
    <t>89</t>
    <phoneticPr fontId="1" type="noConversion"/>
  </si>
  <si>
    <t>75</t>
    <phoneticPr fontId="1" type="noConversion"/>
  </si>
  <si>
    <t>91</t>
    <phoneticPr fontId="1" type="noConversion"/>
  </si>
  <si>
    <r>
      <t>10476000031006</t>
    </r>
    <r>
      <rPr>
        <sz val="11"/>
        <color theme="1"/>
        <rFont val="宋体"/>
        <family val="3"/>
        <charset val="134"/>
        <scheme val="minor"/>
      </rPr>
      <t>9</t>
    </r>
    <phoneticPr fontId="1" type="noConversion"/>
  </si>
  <si>
    <t>104760000310199</t>
    <phoneticPr fontId="1" type="noConversion"/>
  </si>
  <si>
    <t>5月20日更新内容：复试成绩按保留2位小数数值公示，部分最终录取成绩相应有变化。</t>
    <phoneticPr fontId="1" type="noConversion"/>
  </si>
  <si>
    <r>
      <rPr>
        <sz val="14"/>
        <color rgb="FFFF0000"/>
        <rFont val="宋体"/>
        <family val="3"/>
        <charset val="134"/>
        <scheme val="minor"/>
      </rPr>
      <t>（5月20日更新）</t>
    </r>
    <r>
      <rPr>
        <sz val="14"/>
        <color theme="1"/>
        <rFont val="宋体"/>
        <family val="2"/>
        <charset val="134"/>
        <scheme val="minor"/>
      </rPr>
      <t>化学化工学院2020年硕士研究生第一志愿拟录取结果公示</t>
    </r>
    <phoneticPr fontId="1" type="noConversion"/>
  </si>
  <si>
    <r>
      <rPr>
        <sz val="14"/>
        <color rgb="FFFF0000"/>
        <rFont val="宋体"/>
        <family val="3"/>
        <charset val="134"/>
        <scheme val="minor"/>
      </rPr>
      <t>（5月20日更新）</t>
    </r>
    <r>
      <rPr>
        <sz val="14"/>
        <color theme="1"/>
        <rFont val="宋体"/>
        <family val="2"/>
        <charset val="134"/>
        <scheme val="minor"/>
      </rPr>
      <t>化学化工学院2020年硕士研究生第一志愿拟录取结果公示</t>
    </r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</si>
</sst>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_ 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.00_);[Red]\(0.0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2">
    <xf numFmtId="0" fontId="0" fillId="0" borderId="0" xfId="0">
      <alignment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2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181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top" wrapText="1"/>
    </xf>
    <xf numFmtId="49" fontId="8" fillId="0" borderId="3" xfId="0" quotePrefix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8" fillId="2" borderId="3" xfId="0" quotePrefix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4" xfId="0" quotePrefix="1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179" fontId="4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81" fontId="4" fillId="0" borderId="0" xfId="0" applyNumberFormat="1" applyFont="1" applyBorder="1" applyAlignment="1">
      <alignment horizontal="center" vertical="top" wrapText="1"/>
    </xf>
    <xf numFmtId="179" fontId="4" fillId="0" borderId="0" xfId="0" applyNumberFormat="1" applyFont="1" applyBorder="1" applyAlignment="1">
      <alignment horizontal="center"/>
    </xf>
    <xf numFmtId="180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49" fontId="13" fillId="0" borderId="3" xfId="0" applyNumberFormat="1" applyFont="1" applyBorder="1" applyAlignment="1">
      <alignment horizontal="center" vertical="center"/>
    </xf>
    <xf numFmtId="182" fontId="10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81" fontId="4" fillId="2" borderId="0" xfId="0" applyNumberFormat="1" applyFont="1" applyFill="1" applyBorder="1" applyAlignment="1">
      <alignment horizontal="center" vertical="center" wrapText="1"/>
    </xf>
    <xf numFmtId="182" fontId="4" fillId="2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81" fontId="4" fillId="0" borderId="3" xfId="0" applyNumberFormat="1" applyFont="1" applyFill="1" applyBorder="1" applyAlignment="1">
      <alignment horizontal="center" vertical="top" wrapText="1"/>
    </xf>
    <xf numFmtId="179" fontId="4" fillId="0" borderId="3" xfId="0" applyNumberFormat="1" applyFont="1" applyFill="1" applyBorder="1" applyAlignment="1">
      <alignment horizontal="center"/>
    </xf>
    <xf numFmtId="180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/>
    </xf>
    <xf numFmtId="180" fontId="6" fillId="0" borderId="3" xfId="0" applyNumberFormat="1" applyFont="1" applyBorder="1" applyAlignment="1">
      <alignment horizontal="center"/>
    </xf>
    <xf numFmtId="180" fontId="7" fillId="0" borderId="3" xfId="0" applyNumberFormat="1" applyFont="1" applyBorder="1" applyAlignment="1">
      <alignment horizontal="center"/>
    </xf>
    <xf numFmtId="180" fontId="7" fillId="0" borderId="3" xfId="1" applyNumberFormat="1" applyFont="1" applyBorder="1" applyAlignment="1">
      <alignment horizontal="center"/>
    </xf>
    <xf numFmtId="180" fontId="6" fillId="2" borderId="3" xfId="0" applyNumberFormat="1" applyFont="1" applyFill="1" applyBorder="1" applyAlignment="1">
      <alignment horizontal="center"/>
    </xf>
    <xf numFmtId="180" fontId="6" fillId="0" borderId="3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2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82" fontId="4" fillId="2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4"/>
  <sheetViews>
    <sheetView tabSelected="1" zoomScale="108" zoomScaleNormal="108" workbookViewId="0">
      <selection sqref="A1:N1"/>
    </sheetView>
  </sheetViews>
  <sheetFormatPr defaultRowHeight="14"/>
  <cols>
    <col min="1" max="1" width="5.7265625" customWidth="1"/>
    <col min="2" max="2" width="9.90625" customWidth="1"/>
    <col min="3" max="3" width="12.36328125" customWidth="1"/>
    <col min="4" max="4" width="19.1796875" customWidth="1"/>
    <col min="7" max="7" width="8.1796875" customWidth="1"/>
    <col min="8" max="8" width="10.453125" customWidth="1"/>
    <col min="9" max="9" width="8.36328125" customWidth="1"/>
    <col min="10" max="10" width="8.54296875" customWidth="1"/>
    <col min="11" max="11" width="7.6328125" customWidth="1"/>
  </cols>
  <sheetData>
    <row r="1" spans="1:14" ht="17.5">
      <c r="A1" s="141" t="s">
        <v>549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3" spans="1:14" ht="36.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ht="14" customHeight="1">
      <c r="A4" s="120" t="s">
        <v>158</v>
      </c>
      <c r="B4" s="120" t="s">
        <v>1</v>
      </c>
      <c r="C4" s="120" t="s">
        <v>3</v>
      </c>
      <c r="D4" s="130" t="s">
        <v>495</v>
      </c>
      <c r="E4" s="124" t="s">
        <v>5</v>
      </c>
      <c r="F4" s="124" t="s">
        <v>6</v>
      </c>
      <c r="G4" s="124" t="s">
        <v>7</v>
      </c>
      <c r="H4" s="124" t="s">
        <v>8</v>
      </c>
      <c r="I4" s="124" t="s">
        <v>9</v>
      </c>
      <c r="J4" s="124" t="s">
        <v>496</v>
      </c>
      <c r="K4" s="124" t="s">
        <v>497</v>
      </c>
      <c r="L4" s="124" t="s">
        <v>10</v>
      </c>
      <c r="M4" s="126" t="s">
        <v>11</v>
      </c>
      <c r="N4" s="128" t="s">
        <v>12</v>
      </c>
    </row>
    <row r="5" spans="1:14" ht="45" customHeight="1">
      <c r="A5" s="120"/>
      <c r="B5" s="120"/>
      <c r="C5" s="120"/>
      <c r="D5" s="131"/>
      <c r="E5" s="125"/>
      <c r="F5" s="125"/>
      <c r="G5" s="125"/>
      <c r="H5" s="125"/>
      <c r="I5" s="125"/>
      <c r="J5" s="125"/>
      <c r="K5" s="125"/>
      <c r="L5" s="125"/>
      <c r="M5" s="127"/>
      <c r="N5" s="129"/>
    </row>
    <row r="6" spans="1:14">
      <c r="A6" s="36">
        <v>1</v>
      </c>
      <c r="B6" s="76" t="s">
        <v>506</v>
      </c>
      <c r="C6" s="20" t="s">
        <v>419</v>
      </c>
      <c r="D6" s="55" t="s">
        <v>489</v>
      </c>
      <c r="E6" s="24" t="s">
        <v>155</v>
      </c>
      <c r="F6" s="24">
        <v>332</v>
      </c>
      <c r="G6" s="23" t="s">
        <v>508</v>
      </c>
      <c r="H6" s="23" t="s">
        <v>509</v>
      </c>
      <c r="I6" s="23" t="s">
        <v>510</v>
      </c>
      <c r="J6" s="24"/>
      <c r="K6" s="24"/>
      <c r="L6" s="77">
        <f t="shared" ref="L6:L37" si="0">G6*20%+H6*20%+I6*60%</f>
        <v>88.8</v>
      </c>
      <c r="M6" s="114">
        <f>F6*0.12+L6*0.4</f>
        <v>75.36</v>
      </c>
      <c r="N6" s="24" t="s">
        <v>14</v>
      </c>
    </row>
    <row r="7" spans="1:14">
      <c r="A7" s="18">
        <v>2</v>
      </c>
      <c r="B7" s="34" t="s">
        <v>159</v>
      </c>
      <c r="C7" s="10" t="s">
        <v>169</v>
      </c>
      <c r="D7" s="57" t="s">
        <v>429</v>
      </c>
      <c r="E7" s="40" t="s">
        <v>74</v>
      </c>
      <c r="F7" s="41">
        <v>396</v>
      </c>
      <c r="G7" s="23" t="s">
        <v>533</v>
      </c>
      <c r="H7" s="96" t="s">
        <v>544</v>
      </c>
      <c r="I7" s="23" t="s">
        <v>545</v>
      </c>
      <c r="J7" s="9"/>
      <c r="K7" s="9"/>
      <c r="L7" s="77">
        <f t="shared" si="0"/>
        <v>86.6</v>
      </c>
      <c r="M7" s="115">
        <v>82.2</v>
      </c>
      <c r="N7" s="11" t="s">
        <v>185</v>
      </c>
    </row>
    <row r="8" spans="1:14">
      <c r="A8" s="18">
        <v>3</v>
      </c>
      <c r="B8" s="34" t="s">
        <v>159</v>
      </c>
      <c r="C8" s="10" t="s">
        <v>203</v>
      </c>
      <c r="D8" s="58" t="s">
        <v>93</v>
      </c>
      <c r="E8" s="40" t="s">
        <v>52</v>
      </c>
      <c r="F8" s="41">
        <v>300</v>
      </c>
      <c r="G8" s="5">
        <v>83</v>
      </c>
      <c r="H8" s="78">
        <v>75</v>
      </c>
      <c r="I8" s="5">
        <v>71</v>
      </c>
      <c r="J8" s="9"/>
      <c r="K8" s="9"/>
      <c r="L8" s="77">
        <f t="shared" si="0"/>
        <v>74.2</v>
      </c>
      <c r="M8" s="115">
        <v>65.7</v>
      </c>
      <c r="N8" s="11" t="s">
        <v>202</v>
      </c>
    </row>
    <row r="9" spans="1:14">
      <c r="A9" s="18">
        <v>4</v>
      </c>
      <c r="B9" s="34" t="s">
        <v>159</v>
      </c>
      <c r="C9" s="10" t="s">
        <v>211</v>
      </c>
      <c r="D9" s="47" t="s">
        <v>100</v>
      </c>
      <c r="E9" s="60" t="s">
        <v>101</v>
      </c>
      <c r="F9" s="8">
        <v>329</v>
      </c>
      <c r="G9" s="5">
        <v>62</v>
      </c>
      <c r="H9" s="78">
        <v>60</v>
      </c>
      <c r="I9" s="5">
        <v>61</v>
      </c>
      <c r="J9" s="9"/>
      <c r="K9" s="9"/>
      <c r="L9" s="77">
        <f t="shared" si="0"/>
        <v>61</v>
      </c>
      <c r="M9" s="115">
        <v>63.879999999999995</v>
      </c>
      <c r="N9" s="11" t="s">
        <v>212</v>
      </c>
    </row>
    <row r="10" spans="1:14">
      <c r="A10" s="18">
        <v>5</v>
      </c>
      <c r="B10" s="34" t="s">
        <v>159</v>
      </c>
      <c r="C10" s="38" t="s">
        <v>163</v>
      </c>
      <c r="D10" s="4" t="s">
        <v>293</v>
      </c>
      <c r="E10" s="3" t="s">
        <v>294</v>
      </c>
      <c r="F10" s="6">
        <v>358</v>
      </c>
      <c r="G10" s="4" t="s">
        <v>269</v>
      </c>
      <c r="H10" s="4" t="s">
        <v>283</v>
      </c>
      <c r="I10" s="4" t="s">
        <v>295</v>
      </c>
      <c r="J10" s="4"/>
      <c r="K10" s="4"/>
      <c r="L10" s="77">
        <f t="shared" si="0"/>
        <v>78.199999999999989</v>
      </c>
      <c r="M10" s="115">
        <v>74.2</v>
      </c>
      <c r="N10" s="3" t="s">
        <v>500</v>
      </c>
    </row>
    <row r="11" spans="1:14">
      <c r="A11" s="18">
        <v>6</v>
      </c>
      <c r="B11" s="34" t="s">
        <v>159</v>
      </c>
      <c r="C11" s="10" t="s">
        <v>189</v>
      </c>
      <c r="D11" s="44" t="s">
        <v>81</v>
      </c>
      <c r="E11" s="12" t="s">
        <v>82</v>
      </c>
      <c r="F11" s="8">
        <v>324</v>
      </c>
      <c r="G11" s="5">
        <v>81</v>
      </c>
      <c r="H11" s="78">
        <v>83</v>
      </c>
      <c r="I11" s="5">
        <v>89</v>
      </c>
      <c r="J11" s="9"/>
      <c r="K11" s="9"/>
      <c r="L11" s="77">
        <f t="shared" si="0"/>
        <v>86.199999999999989</v>
      </c>
      <c r="M11" s="115">
        <v>73.400000000000006</v>
      </c>
      <c r="N11" s="11" t="s">
        <v>190</v>
      </c>
    </row>
    <row r="12" spans="1:14">
      <c r="A12" s="36">
        <v>7</v>
      </c>
      <c r="B12" s="34" t="s">
        <v>159</v>
      </c>
      <c r="C12" s="10" t="s">
        <v>179</v>
      </c>
      <c r="D12" s="43" t="s">
        <v>456</v>
      </c>
      <c r="E12" s="19" t="s">
        <v>54</v>
      </c>
      <c r="F12" s="6">
        <v>325</v>
      </c>
      <c r="G12" s="5" t="s">
        <v>38</v>
      </c>
      <c r="H12" s="5" t="s">
        <v>55</v>
      </c>
      <c r="I12" s="5" t="s">
        <v>30</v>
      </c>
      <c r="J12" s="5"/>
      <c r="K12" s="5"/>
      <c r="L12" s="77">
        <f t="shared" si="0"/>
        <v>79</v>
      </c>
      <c r="M12" s="115">
        <v>70.599999999999994</v>
      </c>
      <c r="N12" s="6" t="s">
        <v>14</v>
      </c>
    </row>
    <row r="13" spans="1:14">
      <c r="A13" s="36">
        <v>85</v>
      </c>
      <c r="B13" s="34" t="s">
        <v>159</v>
      </c>
      <c r="C13" s="10" t="s">
        <v>180</v>
      </c>
      <c r="D13" s="43" t="s">
        <v>437</v>
      </c>
      <c r="E13" s="19" t="s">
        <v>59</v>
      </c>
      <c r="F13" s="6">
        <v>294</v>
      </c>
      <c r="G13" s="5" t="s">
        <v>60</v>
      </c>
      <c r="H13" s="5" t="s">
        <v>61</v>
      </c>
      <c r="I13" s="5" t="s">
        <v>62</v>
      </c>
      <c r="J13" s="5"/>
      <c r="K13" s="5"/>
      <c r="L13" s="77">
        <f t="shared" si="0"/>
        <v>50</v>
      </c>
      <c r="M13" s="115">
        <f>F13/5*0.6+L13*0.4</f>
        <v>55.279999999999994</v>
      </c>
      <c r="N13" s="6" t="s">
        <v>63</v>
      </c>
    </row>
    <row r="14" spans="1:14">
      <c r="A14" s="35">
        <v>8</v>
      </c>
      <c r="B14" s="34" t="s">
        <v>159</v>
      </c>
      <c r="C14" s="108" t="s">
        <v>163</v>
      </c>
      <c r="D14" s="5" t="s">
        <v>267</v>
      </c>
      <c r="E14" s="6" t="s">
        <v>268</v>
      </c>
      <c r="F14" s="6">
        <v>393</v>
      </c>
      <c r="G14" s="4" t="s">
        <v>269</v>
      </c>
      <c r="H14" s="4" t="s">
        <v>270</v>
      </c>
      <c r="I14" s="4" t="s">
        <v>271</v>
      </c>
      <c r="J14" s="4"/>
      <c r="K14" s="4"/>
      <c r="L14" s="77">
        <f t="shared" si="0"/>
        <v>85.6</v>
      </c>
      <c r="M14" s="115">
        <v>81.400000000000006</v>
      </c>
      <c r="N14" s="3" t="s">
        <v>166</v>
      </c>
    </row>
    <row r="15" spans="1:14">
      <c r="A15" s="35">
        <v>9</v>
      </c>
      <c r="B15" s="34" t="s">
        <v>159</v>
      </c>
      <c r="C15" s="10" t="s">
        <v>186</v>
      </c>
      <c r="D15" s="45" t="s">
        <v>75</v>
      </c>
      <c r="E15" s="1" t="s">
        <v>187</v>
      </c>
      <c r="F15" s="8">
        <v>336</v>
      </c>
      <c r="G15" s="4">
        <v>86</v>
      </c>
      <c r="H15" s="78">
        <v>90</v>
      </c>
      <c r="I15" s="5">
        <v>91</v>
      </c>
      <c r="J15" s="9"/>
      <c r="K15" s="9"/>
      <c r="L15" s="77">
        <f t="shared" si="0"/>
        <v>89.800000000000011</v>
      </c>
      <c r="M15" s="115">
        <v>76.2</v>
      </c>
      <c r="N15" s="11" t="s">
        <v>185</v>
      </c>
    </row>
    <row r="16" spans="1:14">
      <c r="A16" s="35">
        <v>10</v>
      </c>
      <c r="B16" s="34" t="s">
        <v>159</v>
      </c>
      <c r="C16" s="10" t="s">
        <v>207</v>
      </c>
      <c r="D16" s="44" t="s">
        <v>98</v>
      </c>
      <c r="E16" s="12" t="s">
        <v>99</v>
      </c>
      <c r="F16" s="8">
        <v>304</v>
      </c>
      <c r="G16" s="5">
        <v>69</v>
      </c>
      <c r="H16" s="78">
        <v>68</v>
      </c>
      <c r="I16" s="5">
        <v>69</v>
      </c>
      <c r="J16" s="9"/>
      <c r="K16" s="9"/>
      <c r="L16" s="77">
        <f t="shared" si="0"/>
        <v>68.8</v>
      </c>
      <c r="M16" s="115">
        <v>64</v>
      </c>
      <c r="N16" s="11" t="s">
        <v>210</v>
      </c>
    </row>
    <row r="17" spans="1:14">
      <c r="A17" s="35">
        <v>86</v>
      </c>
      <c r="B17" s="34" t="s">
        <v>159</v>
      </c>
      <c r="C17" s="10" t="s">
        <v>181</v>
      </c>
      <c r="D17" s="43" t="s">
        <v>436</v>
      </c>
      <c r="E17" s="19" t="s">
        <v>64</v>
      </c>
      <c r="F17" s="6">
        <v>289</v>
      </c>
      <c r="G17" s="5" t="s">
        <v>62</v>
      </c>
      <c r="H17" s="5" t="s">
        <v>65</v>
      </c>
      <c r="I17" s="5" t="s">
        <v>66</v>
      </c>
      <c r="J17" s="5"/>
      <c r="K17" s="5"/>
      <c r="L17" s="77">
        <f t="shared" si="0"/>
        <v>48</v>
      </c>
      <c r="M17" s="115">
        <f>F17/5*0.6+L17*0.4</f>
        <v>53.88</v>
      </c>
      <c r="N17" s="6" t="s">
        <v>63</v>
      </c>
    </row>
    <row r="18" spans="1:14">
      <c r="A18" s="108">
        <v>11</v>
      </c>
      <c r="B18" s="34" t="s">
        <v>159</v>
      </c>
      <c r="C18" s="108" t="s">
        <v>146</v>
      </c>
      <c r="D18" s="56" t="s">
        <v>458</v>
      </c>
      <c r="E18" s="2" t="s">
        <v>13</v>
      </c>
      <c r="F18" s="2">
        <v>368</v>
      </c>
      <c r="G18" s="4">
        <v>98</v>
      </c>
      <c r="H18" s="4">
        <v>96</v>
      </c>
      <c r="I18" s="4">
        <v>90</v>
      </c>
      <c r="J18" s="3"/>
      <c r="K18" s="3"/>
      <c r="L18" s="77">
        <f t="shared" si="0"/>
        <v>92.800000000000011</v>
      </c>
      <c r="M18" s="116">
        <v>81.3</v>
      </c>
      <c r="N18" s="3" t="s">
        <v>14</v>
      </c>
    </row>
    <row r="19" spans="1:14">
      <c r="A19" s="35">
        <v>12</v>
      </c>
      <c r="B19" s="34" t="s">
        <v>159</v>
      </c>
      <c r="C19" s="10" t="s">
        <v>196</v>
      </c>
      <c r="D19" s="15" t="s">
        <v>466</v>
      </c>
      <c r="E19" s="15" t="s">
        <v>118</v>
      </c>
      <c r="F19" s="15">
        <v>355</v>
      </c>
      <c r="G19" s="15" t="s">
        <v>58</v>
      </c>
      <c r="H19" s="15" t="s">
        <v>42</v>
      </c>
      <c r="I19" s="15" t="s">
        <v>23</v>
      </c>
      <c r="J19" s="15"/>
      <c r="K19" s="15"/>
      <c r="L19" s="77">
        <f t="shared" si="0"/>
        <v>81.8</v>
      </c>
      <c r="M19" s="117">
        <v>75.3</v>
      </c>
      <c r="N19" s="15" t="s">
        <v>225</v>
      </c>
    </row>
    <row r="20" spans="1:14">
      <c r="A20" s="36">
        <v>13</v>
      </c>
      <c r="B20" s="34" t="s">
        <v>159</v>
      </c>
      <c r="C20" s="10" t="s">
        <v>203</v>
      </c>
      <c r="D20" s="47" t="s">
        <v>204</v>
      </c>
      <c r="E20" s="1" t="s">
        <v>205</v>
      </c>
      <c r="F20" s="8">
        <v>320</v>
      </c>
      <c r="G20" s="5">
        <v>78</v>
      </c>
      <c r="H20" s="78">
        <v>65</v>
      </c>
      <c r="I20" s="5">
        <v>72</v>
      </c>
      <c r="J20" s="9"/>
      <c r="K20" s="9"/>
      <c r="L20" s="77">
        <f t="shared" si="0"/>
        <v>71.8</v>
      </c>
      <c r="M20" s="116">
        <v>67.099999999999994</v>
      </c>
      <c r="N20" s="11" t="s">
        <v>202</v>
      </c>
    </row>
    <row r="21" spans="1:14">
      <c r="A21" s="35">
        <v>14</v>
      </c>
      <c r="B21" s="34" t="s">
        <v>159</v>
      </c>
      <c r="C21" s="10" t="s">
        <v>176</v>
      </c>
      <c r="D21" s="43" t="s">
        <v>451</v>
      </c>
      <c r="E21" s="19" t="s">
        <v>48</v>
      </c>
      <c r="F21" s="6">
        <v>315</v>
      </c>
      <c r="G21" s="5" t="s">
        <v>27</v>
      </c>
      <c r="H21" s="5" t="s">
        <v>43</v>
      </c>
      <c r="I21" s="5" t="s">
        <v>31</v>
      </c>
      <c r="J21" s="5"/>
      <c r="K21" s="5"/>
      <c r="L21" s="77">
        <f t="shared" si="0"/>
        <v>85.6</v>
      </c>
      <c r="M21" s="115">
        <v>72.039999999999992</v>
      </c>
      <c r="N21" s="6" t="s">
        <v>14</v>
      </c>
    </row>
    <row r="22" spans="1:14">
      <c r="A22" s="35">
        <v>15</v>
      </c>
      <c r="B22" s="34" t="s">
        <v>159</v>
      </c>
      <c r="C22" s="10" t="s">
        <v>179</v>
      </c>
      <c r="D22" s="43" t="s">
        <v>438</v>
      </c>
      <c r="E22" s="19" t="s">
        <v>56</v>
      </c>
      <c r="F22" s="6">
        <v>311</v>
      </c>
      <c r="G22" s="5" t="s">
        <v>57</v>
      </c>
      <c r="H22" s="5" t="s">
        <v>58</v>
      </c>
      <c r="I22" s="5" t="s">
        <v>17</v>
      </c>
      <c r="J22" s="23" t="s">
        <v>498</v>
      </c>
      <c r="K22" s="23" t="s">
        <v>499</v>
      </c>
      <c r="L22" s="77">
        <f t="shared" si="0"/>
        <v>77.599999999999994</v>
      </c>
      <c r="M22" s="115">
        <f>F22/5*0.6+L22*0.4</f>
        <v>68.36</v>
      </c>
      <c r="N22" s="6" t="s">
        <v>14</v>
      </c>
    </row>
    <row r="23" spans="1:14">
      <c r="A23" s="35">
        <v>16</v>
      </c>
      <c r="B23" s="34" t="s">
        <v>159</v>
      </c>
      <c r="C23" s="10" t="s">
        <v>191</v>
      </c>
      <c r="D23" s="53" t="s">
        <v>430</v>
      </c>
      <c r="E23" s="1" t="s">
        <v>192</v>
      </c>
      <c r="F23" s="8">
        <v>372</v>
      </c>
      <c r="G23" s="5">
        <v>70</v>
      </c>
      <c r="H23" s="79">
        <v>65</v>
      </c>
      <c r="I23" s="5">
        <v>71</v>
      </c>
      <c r="J23" s="9"/>
      <c r="K23" s="9"/>
      <c r="L23" s="77">
        <f t="shared" si="0"/>
        <v>69.599999999999994</v>
      </c>
      <c r="M23" s="115">
        <v>72.5</v>
      </c>
      <c r="N23" s="11" t="s">
        <v>190</v>
      </c>
    </row>
    <row r="24" spans="1:14">
      <c r="A24" s="108">
        <v>18</v>
      </c>
      <c r="B24" s="34" t="s">
        <v>159</v>
      </c>
      <c r="C24" s="10" t="s">
        <v>186</v>
      </c>
      <c r="D24" s="44" t="s">
        <v>76</v>
      </c>
      <c r="E24" s="12" t="s">
        <v>77</v>
      </c>
      <c r="F24" s="8">
        <v>376</v>
      </c>
      <c r="G24" s="4">
        <v>75</v>
      </c>
      <c r="H24" s="78">
        <v>72</v>
      </c>
      <c r="I24" s="5">
        <v>73</v>
      </c>
      <c r="J24" s="9"/>
      <c r="K24" s="9"/>
      <c r="L24" s="77">
        <f t="shared" si="0"/>
        <v>73.199999999999989</v>
      </c>
      <c r="M24" s="115">
        <v>74.400000000000006</v>
      </c>
      <c r="N24" s="11" t="s">
        <v>185</v>
      </c>
    </row>
    <row r="25" spans="1:14">
      <c r="A25" s="36">
        <v>19</v>
      </c>
      <c r="B25" s="34" t="s">
        <v>159</v>
      </c>
      <c r="C25" s="10" t="s">
        <v>233</v>
      </c>
      <c r="D25" s="15" t="s">
        <v>472</v>
      </c>
      <c r="E25" s="15" t="s">
        <v>124</v>
      </c>
      <c r="F25" s="15">
        <v>327</v>
      </c>
      <c r="G25" s="15" t="s">
        <v>33</v>
      </c>
      <c r="H25" s="15" t="s">
        <v>29</v>
      </c>
      <c r="I25" s="15" t="s">
        <v>35</v>
      </c>
      <c r="J25" s="15"/>
      <c r="K25" s="15"/>
      <c r="L25" s="77">
        <f t="shared" si="0"/>
        <v>81.400000000000006</v>
      </c>
      <c r="M25" s="117">
        <v>71.8</v>
      </c>
      <c r="N25" s="15" t="s">
        <v>234</v>
      </c>
    </row>
    <row r="26" spans="1:14">
      <c r="A26" s="35">
        <v>87</v>
      </c>
      <c r="B26" s="34" t="s">
        <v>159</v>
      </c>
      <c r="C26" s="10" t="s">
        <v>214</v>
      </c>
      <c r="D26" s="51" t="s">
        <v>106</v>
      </c>
      <c r="E26" s="1" t="s">
        <v>107</v>
      </c>
      <c r="F26" s="13">
        <v>292</v>
      </c>
      <c r="G26" s="80">
        <v>50</v>
      </c>
      <c r="H26" s="81">
        <v>50</v>
      </c>
      <c r="I26" s="80">
        <v>61</v>
      </c>
      <c r="J26" s="14"/>
      <c r="K26" s="14"/>
      <c r="L26" s="77">
        <f t="shared" si="0"/>
        <v>56.6</v>
      </c>
      <c r="M26" s="118">
        <v>57.7</v>
      </c>
      <c r="N26" s="11" t="s">
        <v>215</v>
      </c>
    </row>
    <row r="27" spans="1:14">
      <c r="A27" s="35">
        <v>17</v>
      </c>
      <c r="B27" s="34" t="s">
        <v>159</v>
      </c>
      <c r="C27" s="10" t="s">
        <v>186</v>
      </c>
      <c r="D27" s="54" t="s">
        <v>546</v>
      </c>
      <c r="E27" s="1" t="s">
        <v>80</v>
      </c>
      <c r="F27" s="8">
        <v>379</v>
      </c>
      <c r="G27" s="5">
        <v>70</v>
      </c>
      <c r="H27" s="78">
        <v>78</v>
      </c>
      <c r="I27" s="5">
        <v>67</v>
      </c>
      <c r="J27" s="9"/>
      <c r="K27" s="9"/>
      <c r="L27" s="77">
        <f t="shared" si="0"/>
        <v>69.8</v>
      </c>
      <c r="M27" s="115">
        <v>73.400000000000006</v>
      </c>
      <c r="N27" s="11" t="s">
        <v>188</v>
      </c>
    </row>
    <row r="28" spans="1:14">
      <c r="A28" s="35">
        <v>20</v>
      </c>
      <c r="B28" s="34" t="s">
        <v>159</v>
      </c>
      <c r="C28" s="20" t="s">
        <v>419</v>
      </c>
      <c r="D28" s="23" t="s">
        <v>156</v>
      </c>
      <c r="E28" s="24" t="s">
        <v>157</v>
      </c>
      <c r="F28" s="24">
        <v>338</v>
      </c>
      <c r="G28" s="23">
        <v>65</v>
      </c>
      <c r="H28" s="23">
        <v>70</v>
      </c>
      <c r="I28" s="23">
        <v>95</v>
      </c>
      <c r="J28" s="24"/>
      <c r="K28" s="24"/>
      <c r="L28" s="77">
        <f t="shared" si="0"/>
        <v>84</v>
      </c>
      <c r="M28" s="114">
        <v>74.2</v>
      </c>
      <c r="N28" s="24" t="s">
        <v>14</v>
      </c>
    </row>
    <row r="29" spans="1:14">
      <c r="A29" s="35">
        <v>21</v>
      </c>
      <c r="B29" s="34" t="s">
        <v>159</v>
      </c>
      <c r="C29" s="10" t="s">
        <v>176</v>
      </c>
      <c r="D29" s="15" t="s">
        <v>474</v>
      </c>
      <c r="E29" s="15" t="s">
        <v>126</v>
      </c>
      <c r="F29" s="15">
        <v>365</v>
      </c>
      <c r="G29" s="15">
        <v>77</v>
      </c>
      <c r="H29" s="15">
        <v>60</v>
      </c>
      <c r="I29" s="15">
        <v>65</v>
      </c>
      <c r="J29" s="15"/>
      <c r="K29" s="15"/>
      <c r="L29" s="77">
        <f t="shared" si="0"/>
        <v>66.400000000000006</v>
      </c>
      <c r="M29" s="117">
        <v>70.400000000000006</v>
      </c>
      <c r="N29" s="15" t="s">
        <v>236</v>
      </c>
    </row>
    <row r="30" spans="1:14">
      <c r="A30" s="108">
        <v>22</v>
      </c>
      <c r="B30" s="34" t="s">
        <v>159</v>
      </c>
      <c r="C30" s="108" t="s">
        <v>163</v>
      </c>
      <c r="D30" s="7" t="s">
        <v>280</v>
      </c>
      <c r="E30" s="6" t="s">
        <v>281</v>
      </c>
      <c r="F30" s="6">
        <v>388</v>
      </c>
      <c r="G30" s="4" t="s">
        <v>282</v>
      </c>
      <c r="H30" s="4" t="s">
        <v>283</v>
      </c>
      <c r="I30" s="4" t="s">
        <v>284</v>
      </c>
      <c r="J30" s="4"/>
      <c r="K30" s="4"/>
      <c r="L30" s="77">
        <f t="shared" si="0"/>
        <v>82.8</v>
      </c>
      <c r="M30" s="115">
        <v>79.7</v>
      </c>
      <c r="N30" s="3" t="s">
        <v>166</v>
      </c>
    </row>
    <row r="31" spans="1:14">
      <c r="A31" s="35">
        <v>23</v>
      </c>
      <c r="B31" s="34" t="s">
        <v>159</v>
      </c>
      <c r="C31" s="10" t="s">
        <v>239</v>
      </c>
      <c r="D31" s="15" t="s">
        <v>476</v>
      </c>
      <c r="E31" s="15" t="s">
        <v>128</v>
      </c>
      <c r="F31" s="15">
        <v>328</v>
      </c>
      <c r="G31" s="15">
        <v>82</v>
      </c>
      <c r="H31" s="15">
        <v>60</v>
      </c>
      <c r="I31" s="15">
        <v>74</v>
      </c>
      <c r="J31" s="15"/>
      <c r="K31" s="15"/>
      <c r="L31" s="77">
        <f t="shared" si="0"/>
        <v>72.8</v>
      </c>
      <c r="M31" s="117">
        <v>68.5</v>
      </c>
      <c r="N31" s="15" t="s">
        <v>240</v>
      </c>
    </row>
    <row r="32" spans="1:14">
      <c r="A32" s="35">
        <v>24</v>
      </c>
      <c r="B32" s="34" t="s">
        <v>159</v>
      </c>
      <c r="C32" s="10" t="s">
        <v>179</v>
      </c>
      <c r="D32" s="43" t="s">
        <v>455</v>
      </c>
      <c r="E32" s="19" t="s">
        <v>52</v>
      </c>
      <c r="F32" s="6">
        <v>319</v>
      </c>
      <c r="G32" s="5" t="s">
        <v>18</v>
      </c>
      <c r="H32" s="5" t="s">
        <v>37</v>
      </c>
      <c r="I32" s="5" t="s">
        <v>33</v>
      </c>
      <c r="J32" s="5"/>
      <c r="K32" s="5"/>
      <c r="L32" s="77">
        <f t="shared" si="0"/>
        <v>81.8</v>
      </c>
      <c r="M32" s="115">
        <f>F32/5*0.6+L32*0.4</f>
        <v>71</v>
      </c>
      <c r="N32" s="6" t="s">
        <v>14</v>
      </c>
    </row>
    <row r="33" spans="1:14">
      <c r="A33" s="36">
        <v>25</v>
      </c>
      <c r="B33" s="34" t="s">
        <v>159</v>
      </c>
      <c r="C33" s="10" t="s">
        <v>200</v>
      </c>
      <c r="D33" s="54" t="s">
        <v>431</v>
      </c>
      <c r="E33" s="1" t="s">
        <v>201</v>
      </c>
      <c r="F33" s="8">
        <v>316</v>
      </c>
      <c r="G33" s="5">
        <v>75</v>
      </c>
      <c r="H33" s="78">
        <v>75</v>
      </c>
      <c r="I33" s="5">
        <v>74</v>
      </c>
      <c r="J33" s="9"/>
      <c r="K33" s="9"/>
      <c r="L33" s="77">
        <f t="shared" si="0"/>
        <v>74.400000000000006</v>
      </c>
      <c r="M33" s="115">
        <v>67.7</v>
      </c>
      <c r="N33" s="11" t="s">
        <v>199</v>
      </c>
    </row>
    <row r="34" spans="1:14">
      <c r="A34" s="35">
        <v>88</v>
      </c>
      <c r="B34" s="34" t="s">
        <v>159</v>
      </c>
      <c r="C34" s="10" t="s">
        <v>182</v>
      </c>
      <c r="D34" s="43" t="s">
        <v>432</v>
      </c>
      <c r="E34" s="19" t="s">
        <v>67</v>
      </c>
      <c r="F34" s="6">
        <v>291</v>
      </c>
      <c r="G34" s="5" t="s">
        <v>68</v>
      </c>
      <c r="H34" s="5" t="s">
        <v>68</v>
      </c>
      <c r="I34" s="5" t="s">
        <v>69</v>
      </c>
      <c r="J34" s="5"/>
      <c r="K34" s="5"/>
      <c r="L34" s="77">
        <f t="shared" si="0"/>
        <v>31</v>
      </c>
      <c r="M34" s="115">
        <v>47.32</v>
      </c>
      <c r="N34" s="6" t="s">
        <v>63</v>
      </c>
    </row>
    <row r="35" spans="1:14">
      <c r="A35" s="35">
        <v>26</v>
      </c>
      <c r="B35" s="34" t="s">
        <v>159</v>
      </c>
      <c r="C35" s="38" t="s">
        <v>163</v>
      </c>
      <c r="D35" s="5" t="s">
        <v>285</v>
      </c>
      <c r="E35" s="6" t="s">
        <v>286</v>
      </c>
      <c r="F35" s="6">
        <v>362</v>
      </c>
      <c r="G35" s="4" t="s">
        <v>269</v>
      </c>
      <c r="H35" s="4" t="s">
        <v>271</v>
      </c>
      <c r="I35" s="4" t="s">
        <v>287</v>
      </c>
      <c r="J35" s="4"/>
      <c r="K35" s="4"/>
      <c r="L35" s="77">
        <f t="shared" si="0"/>
        <v>89</v>
      </c>
      <c r="M35" s="115">
        <v>79</v>
      </c>
      <c r="N35" s="3" t="s">
        <v>166</v>
      </c>
    </row>
    <row r="36" spans="1:14">
      <c r="A36" s="108">
        <v>27</v>
      </c>
      <c r="B36" s="34" t="s">
        <v>159</v>
      </c>
      <c r="C36" s="10" t="s">
        <v>229</v>
      </c>
      <c r="D36" s="15" t="s">
        <v>470</v>
      </c>
      <c r="E36" s="15" t="s">
        <v>122</v>
      </c>
      <c r="F36" s="15">
        <v>331</v>
      </c>
      <c r="G36" s="15" t="s">
        <v>29</v>
      </c>
      <c r="H36" s="15" t="s">
        <v>37</v>
      </c>
      <c r="I36" s="15" t="s">
        <v>35</v>
      </c>
      <c r="J36" s="15"/>
      <c r="K36" s="15"/>
      <c r="L36" s="77">
        <f t="shared" si="0"/>
        <v>82.6</v>
      </c>
      <c r="M36" s="117">
        <v>72.8</v>
      </c>
      <c r="N36" s="15" t="s">
        <v>230</v>
      </c>
    </row>
    <row r="37" spans="1:14">
      <c r="A37" s="35">
        <v>28</v>
      </c>
      <c r="B37" s="34" t="s">
        <v>159</v>
      </c>
      <c r="C37" s="10" t="s">
        <v>177</v>
      </c>
      <c r="D37" s="15" t="s">
        <v>479</v>
      </c>
      <c r="E37" s="15" t="s">
        <v>132</v>
      </c>
      <c r="F37" s="15">
        <v>329</v>
      </c>
      <c r="G37" s="15">
        <v>73</v>
      </c>
      <c r="H37" s="15">
        <v>60</v>
      </c>
      <c r="I37" s="15">
        <v>70</v>
      </c>
      <c r="J37" s="15"/>
      <c r="K37" s="15"/>
      <c r="L37" s="77">
        <f t="shared" si="0"/>
        <v>68.599999999999994</v>
      </c>
      <c r="M37" s="117">
        <v>66.900000000000006</v>
      </c>
      <c r="N37" s="15" t="s">
        <v>245</v>
      </c>
    </row>
    <row r="38" spans="1:14">
      <c r="A38" s="35">
        <v>89</v>
      </c>
      <c r="B38" s="34" t="s">
        <v>159</v>
      </c>
      <c r="C38" s="10" t="s">
        <v>169</v>
      </c>
      <c r="D38" s="23" t="s">
        <v>484</v>
      </c>
      <c r="E38" s="15" t="s">
        <v>137</v>
      </c>
      <c r="F38" s="15">
        <v>323</v>
      </c>
      <c r="G38" s="42">
        <v>60</v>
      </c>
      <c r="H38" s="42">
        <v>54</v>
      </c>
      <c r="I38" s="42">
        <v>53</v>
      </c>
      <c r="J38" s="42"/>
      <c r="K38" s="42"/>
      <c r="L38" s="77">
        <f t="shared" ref="L38:L69" si="1">G38*20%+H38*20%+I38*60%</f>
        <v>54.599999999999994</v>
      </c>
      <c r="M38" s="117">
        <v>60.6</v>
      </c>
      <c r="N38" s="15" t="s">
        <v>253</v>
      </c>
    </row>
    <row r="39" spans="1:14">
      <c r="A39" s="35">
        <v>29</v>
      </c>
      <c r="B39" s="34" t="s">
        <v>159</v>
      </c>
      <c r="C39" s="10" t="s">
        <v>177</v>
      </c>
      <c r="D39" s="15" t="s">
        <v>481</v>
      </c>
      <c r="E39" s="15" t="s">
        <v>134</v>
      </c>
      <c r="F39" s="15">
        <v>320</v>
      </c>
      <c r="G39" s="15">
        <v>65</v>
      </c>
      <c r="H39" s="15">
        <v>70</v>
      </c>
      <c r="I39" s="15">
        <v>65</v>
      </c>
      <c r="J39" s="15"/>
      <c r="K39" s="15"/>
      <c r="L39" s="77">
        <f t="shared" si="1"/>
        <v>66</v>
      </c>
      <c r="M39" s="117">
        <v>64.8</v>
      </c>
      <c r="N39" s="15" t="s">
        <v>247</v>
      </c>
    </row>
    <row r="40" spans="1:14">
      <c r="A40" s="35">
        <v>30</v>
      </c>
      <c r="B40" s="34" t="s">
        <v>159</v>
      </c>
      <c r="C40" s="108" t="s">
        <v>163</v>
      </c>
      <c r="D40" s="5" t="s">
        <v>164</v>
      </c>
      <c r="E40" s="108" t="s">
        <v>165</v>
      </c>
      <c r="F40" s="6">
        <v>400</v>
      </c>
      <c r="G40" s="5">
        <v>90</v>
      </c>
      <c r="H40" s="5">
        <v>100</v>
      </c>
      <c r="I40" s="5">
        <v>81</v>
      </c>
      <c r="J40" s="6"/>
      <c r="K40" s="6"/>
      <c r="L40" s="77">
        <f t="shared" si="1"/>
        <v>86.6</v>
      </c>
      <c r="M40" s="115">
        <v>82.6</v>
      </c>
      <c r="N40" s="3" t="s">
        <v>166</v>
      </c>
    </row>
    <row r="41" spans="1:14">
      <c r="A41" s="36">
        <v>31</v>
      </c>
      <c r="B41" s="34" t="s">
        <v>159</v>
      </c>
      <c r="C41" s="10" t="s">
        <v>218</v>
      </c>
      <c r="D41" s="15" t="s">
        <v>460</v>
      </c>
      <c r="E41" s="15" t="s">
        <v>109</v>
      </c>
      <c r="F41" s="15">
        <v>368</v>
      </c>
      <c r="G41" s="16">
        <v>82</v>
      </c>
      <c r="H41" s="16">
        <v>90</v>
      </c>
      <c r="I41" s="16">
        <v>92</v>
      </c>
      <c r="J41" s="16"/>
      <c r="K41" s="16"/>
      <c r="L41" s="77">
        <f t="shared" si="1"/>
        <v>89.6</v>
      </c>
      <c r="M41" s="117">
        <v>80</v>
      </c>
      <c r="N41" s="15" t="s">
        <v>219</v>
      </c>
    </row>
    <row r="42" spans="1:14">
      <c r="A42" s="108">
        <v>32</v>
      </c>
      <c r="B42" s="34" t="s">
        <v>159</v>
      </c>
      <c r="C42" s="10" t="s">
        <v>198</v>
      </c>
      <c r="D42" s="47" t="s">
        <v>89</v>
      </c>
      <c r="E42" s="1" t="s">
        <v>90</v>
      </c>
      <c r="F42" s="8">
        <v>308</v>
      </c>
      <c r="G42" s="5">
        <v>85</v>
      </c>
      <c r="H42" s="79">
        <v>80</v>
      </c>
      <c r="I42" s="5">
        <v>73</v>
      </c>
      <c r="J42" s="9"/>
      <c r="K42" s="9"/>
      <c r="L42" s="77">
        <f t="shared" si="1"/>
        <v>76.8</v>
      </c>
      <c r="M42" s="115">
        <v>67.7</v>
      </c>
      <c r="N42" s="11" t="s">
        <v>199</v>
      </c>
    </row>
    <row r="43" spans="1:14">
      <c r="A43" s="35">
        <v>33</v>
      </c>
      <c r="B43" s="34" t="s">
        <v>159</v>
      </c>
      <c r="C43" s="10" t="s">
        <v>184</v>
      </c>
      <c r="D43" s="43" t="s">
        <v>435</v>
      </c>
      <c r="E43" s="19" t="s">
        <v>72</v>
      </c>
      <c r="F43" s="6">
        <v>311</v>
      </c>
      <c r="G43" s="5" t="s">
        <v>73</v>
      </c>
      <c r="H43" s="5" t="s">
        <v>73</v>
      </c>
      <c r="I43" s="5" t="s">
        <v>31</v>
      </c>
      <c r="J43" s="5"/>
      <c r="K43" s="5"/>
      <c r="L43" s="77">
        <f t="shared" si="1"/>
        <v>80.599999999999994</v>
      </c>
      <c r="M43" s="115">
        <f>F43/5*0.6+L43*0.4</f>
        <v>69.56</v>
      </c>
      <c r="N43" s="6" t="s">
        <v>14</v>
      </c>
    </row>
    <row r="44" spans="1:14">
      <c r="A44" s="35">
        <v>35</v>
      </c>
      <c r="B44" s="34" t="s">
        <v>159</v>
      </c>
      <c r="C44" s="10" t="s">
        <v>203</v>
      </c>
      <c r="D44" s="45" t="s">
        <v>96</v>
      </c>
      <c r="E44" s="12" t="s">
        <v>97</v>
      </c>
      <c r="F44" s="8">
        <v>319</v>
      </c>
      <c r="G44" s="5">
        <v>68</v>
      </c>
      <c r="H44" s="78">
        <v>65</v>
      </c>
      <c r="I44" s="5">
        <v>65</v>
      </c>
      <c r="J44" s="9"/>
      <c r="K44" s="9"/>
      <c r="L44" s="77">
        <f t="shared" si="1"/>
        <v>65.599999999999994</v>
      </c>
      <c r="M44" s="115">
        <v>64.5</v>
      </c>
      <c r="N44" s="11" t="s">
        <v>206</v>
      </c>
    </row>
    <row r="45" spans="1:14">
      <c r="A45" s="35">
        <v>36</v>
      </c>
      <c r="B45" s="34" t="s">
        <v>159</v>
      </c>
      <c r="C45" s="10" t="s">
        <v>220</v>
      </c>
      <c r="D45" s="15" t="s">
        <v>461</v>
      </c>
      <c r="E45" s="15" t="s">
        <v>110</v>
      </c>
      <c r="F45" s="15">
        <v>342</v>
      </c>
      <c r="G45" s="15" t="s">
        <v>18</v>
      </c>
      <c r="H45" s="15" t="s">
        <v>27</v>
      </c>
      <c r="I45" s="15" t="s">
        <v>111</v>
      </c>
      <c r="J45" s="15"/>
      <c r="K45" s="15"/>
      <c r="L45" s="77">
        <f t="shared" si="1"/>
        <v>93</v>
      </c>
      <c r="M45" s="117">
        <v>78.2</v>
      </c>
      <c r="N45" s="15" t="s">
        <v>221</v>
      </c>
    </row>
    <row r="46" spans="1:14">
      <c r="A46" s="36">
        <v>37</v>
      </c>
      <c r="B46" s="34" t="s">
        <v>159</v>
      </c>
      <c r="C46" s="38" t="s">
        <v>163</v>
      </c>
      <c r="D46" s="4" t="s">
        <v>257</v>
      </c>
      <c r="E46" s="3" t="s">
        <v>258</v>
      </c>
      <c r="F46" s="6">
        <v>389</v>
      </c>
      <c r="G46" s="5" t="s">
        <v>259</v>
      </c>
      <c r="H46" s="4" t="s">
        <v>260</v>
      </c>
      <c r="I46" s="4" t="s">
        <v>261</v>
      </c>
      <c r="J46" s="4"/>
      <c r="K46" s="4"/>
      <c r="L46" s="77">
        <f t="shared" si="1"/>
        <v>90</v>
      </c>
      <c r="M46" s="115">
        <v>82.7</v>
      </c>
      <c r="N46" s="3" t="s">
        <v>166</v>
      </c>
    </row>
    <row r="47" spans="1:14">
      <c r="A47" s="35">
        <v>38</v>
      </c>
      <c r="B47" s="34" t="s">
        <v>159</v>
      </c>
      <c r="C47" s="10" t="s">
        <v>241</v>
      </c>
      <c r="D47" s="15" t="s">
        <v>477</v>
      </c>
      <c r="E47" s="15" t="s">
        <v>129</v>
      </c>
      <c r="F47" s="15">
        <v>347</v>
      </c>
      <c r="G47" s="15" t="s">
        <v>130</v>
      </c>
      <c r="H47" s="15" t="s">
        <v>40</v>
      </c>
      <c r="I47" s="15" t="s">
        <v>46</v>
      </c>
      <c r="J47" s="15"/>
      <c r="K47" s="15"/>
      <c r="L47" s="77">
        <f t="shared" si="1"/>
        <v>67</v>
      </c>
      <c r="M47" s="117">
        <v>68.400000000000006</v>
      </c>
      <c r="N47" s="15" t="s">
        <v>242</v>
      </c>
    </row>
    <row r="48" spans="1:14">
      <c r="A48" s="108">
        <v>39</v>
      </c>
      <c r="B48" s="34" t="s">
        <v>159</v>
      </c>
      <c r="C48" s="10" t="s">
        <v>196</v>
      </c>
      <c r="D48" s="15" t="s">
        <v>464</v>
      </c>
      <c r="E48" s="15" t="s">
        <v>116</v>
      </c>
      <c r="F48" s="15">
        <v>387</v>
      </c>
      <c r="G48" s="15">
        <v>72</v>
      </c>
      <c r="H48" s="15">
        <v>60</v>
      </c>
      <c r="I48" s="15">
        <v>79</v>
      </c>
      <c r="J48" s="15"/>
      <c r="K48" s="15"/>
      <c r="L48" s="77">
        <f t="shared" si="1"/>
        <v>73.8</v>
      </c>
      <c r="M48" s="119">
        <v>76</v>
      </c>
      <c r="N48" s="15" t="s">
        <v>195</v>
      </c>
    </row>
    <row r="49" spans="1:14">
      <c r="A49" s="35">
        <v>40</v>
      </c>
      <c r="B49" s="34" t="s">
        <v>159</v>
      </c>
      <c r="C49" s="10" t="s">
        <v>191</v>
      </c>
      <c r="D49" s="46" t="s">
        <v>83</v>
      </c>
      <c r="E49" s="1" t="s">
        <v>84</v>
      </c>
      <c r="F49" s="8">
        <v>344</v>
      </c>
      <c r="G49" s="5">
        <v>68</v>
      </c>
      <c r="H49" s="78">
        <v>65</v>
      </c>
      <c r="I49" s="5">
        <v>79</v>
      </c>
      <c r="J49" s="9"/>
      <c r="K49" s="9"/>
      <c r="L49" s="77">
        <f t="shared" si="1"/>
        <v>74</v>
      </c>
      <c r="M49" s="115">
        <v>70.88</v>
      </c>
      <c r="N49" s="11" t="s">
        <v>193</v>
      </c>
    </row>
    <row r="50" spans="1:14">
      <c r="A50" s="35">
        <v>41</v>
      </c>
      <c r="B50" s="34" t="s">
        <v>159</v>
      </c>
      <c r="C50" s="108" t="s">
        <v>163</v>
      </c>
      <c r="D50" s="4" t="s">
        <v>263</v>
      </c>
      <c r="E50" s="3" t="s">
        <v>264</v>
      </c>
      <c r="F50" s="6">
        <v>395</v>
      </c>
      <c r="G50" s="4" t="s">
        <v>265</v>
      </c>
      <c r="H50" s="5">
        <v>85</v>
      </c>
      <c r="I50" s="5">
        <v>89</v>
      </c>
      <c r="J50" s="6"/>
      <c r="K50" s="6"/>
      <c r="L50" s="77">
        <f t="shared" si="1"/>
        <v>88.199999999999989</v>
      </c>
      <c r="M50" s="115">
        <v>82.7</v>
      </c>
      <c r="N50" s="3" t="s">
        <v>166</v>
      </c>
    </row>
    <row r="51" spans="1:14">
      <c r="A51" s="35">
        <v>42</v>
      </c>
      <c r="B51" s="34" t="s">
        <v>159</v>
      </c>
      <c r="C51" s="10" t="s">
        <v>243</v>
      </c>
      <c r="D51" s="110" t="s">
        <v>478</v>
      </c>
      <c r="E51" s="15" t="s">
        <v>131</v>
      </c>
      <c r="F51" s="15">
        <v>338</v>
      </c>
      <c r="G51" s="15">
        <v>68</v>
      </c>
      <c r="H51" s="15">
        <v>60</v>
      </c>
      <c r="I51" s="15">
        <v>70</v>
      </c>
      <c r="J51" s="15"/>
      <c r="K51" s="15"/>
      <c r="L51" s="77">
        <f t="shared" si="1"/>
        <v>67.599999999999994</v>
      </c>
      <c r="M51" s="117">
        <v>67.599999999999994</v>
      </c>
      <c r="N51" s="15" t="s">
        <v>244</v>
      </c>
    </row>
    <row r="52" spans="1:14">
      <c r="A52" s="36">
        <v>43</v>
      </c>
      <c r="B52" s="34" t="s">
        <v>159</v>
      </c>
      <c r="C52" s="108" t="s">
        <v>163</v>
      </c>
      <c r="D52" s="4" t="s">
        <v>277</v>
      </c>
      <c r="E52" s="3" t="s">
        <v>278</v>
      </c>
      <c r="F52" s="6">
        <v>369</v>
      </c>
      <c r="G52" s="4" t="s">
        <v>269</v>
      </c>
      <c r="H52" s="4" t="s">
        <v>276</v>
      </c>
      <c r="I52" s="4" t="s">
        <v>259</v>
      </c>
      <c r="J52" s="4"/>
      <c r="K52" s="4"/>
      <c r="L52" s="77">
        <f t="shared" si="1"/>
        <v>88.8</v>
      </c>
      <c r="M52" s="115">
        <v>79.8</v>
      </c>
      <c r="N52" s="3" t="s">
        <v>166</v>
      </c>
    </row>
    <row r="53" spans="1:14">
      <c r="A53" s="35">
        <v>44</v>
      </c>
      <c r="B53" s="34" t="s">
        <v>159</v>
      </c>
      <c r="C53" s="10" t="s">
        <v>216</v>
      </c>
      <c r="D53" s="15" t="s">
        <v>459</v>
      </c>
      <c r="E53" s="15" t="s">
        <v>108</v>
      </c>
      <c r="F53" s="15">
        <v>386</v>
      </c>
      <c r="G53" s="15" t="s">
        <v>57</v>
      </c>
      <c r="H53" s="15" t="s">
        <v>27</v>
      </c>
      <c r="I53" s="15" t="s">
        <v>25</v>
      </c>
      <c r="J53" s="15"/>
      <c r="K53" s="15"/>
      <c r="L53" s="77">
        <f t="shared" si="1"/>
        <v>91.4</v>
      </c>
      <c r="M53" s="117">
        <v>82.9</v>
      </c>
      <c r="N53" s="15" t="s">
        <v>217</v>
      </c>
    </row>
    <row r="54" spans="1:14">
      <c r="A54" s="108">
        <v>45</v>
      </c>
      <c r="B54" s="34" t="s">
        <v>159</v>
      </c>
      <c r="C54" s="10" t="s">
        <v>246</v>
      </c>
      <c r="D54" s="15" t="s">
        <v>480</v>
      </c>
      <c r="E54" s="15" t="s">
        <v>133</v>
      </c>
      <c r="F54" s="15">
        <v>326</v>
      </c>
      <c r="G54" s="15">
        <v>83</v>
      </c>
      <c r="H54" s="15">
        <v>60</v>
      </c>
      <c r="I54" s="15">
        <v>68</v>
      </c>
      <c r="J54" s="15"/>
      <c r="K54" s="15"/>
      <c r="L54" s="77">
        <f t="shared" si="1"/>
        <v>69.400000000000006</v>
      </c>
      <c r="M54" s="117">
        <v>66.900000000000006</v>
      </c>
      <c r="N54" s="15" t="s">
        <v>244</v>
      </c>
    </row>
    <row r="55" spans="1:14">
      <c r="A55" s="35">
        <v>90</v>
      </c>
      <c r="B55" s="34" t="s">
        <v>159</v>
      </c>
      <c r="C55" s="10" t="s">
        <v>248</v>
      </c>
      <c r="D55" s="23" t="s">
        <v>482</v>
      </c>
      <c r="E55" s="15" t="s">
        <v>135</v>
      </c>
      <c r="F55" s="15">
        <v>336</v>
      </c>
      <c r="G55" s="5" t="s">
        <v>249</v>
      </c>
      <c r="H55" s="5" t="s">
        <v>250</v>
      </c>
      <c r="I55" s="5" t="s">
        <v>251</v>
      </c>
      <c r="J55" s="5"/>
      <c r="K55" s="5"/>
      <c r="L55" s="77">
        <f t="shared" si="1"/>
        <v>57.199999999999996</v>
      </c>
      <c r="M55" s="117">
        <v>63.1</v>
      </c>
      <c r="N55" s="15" t="s">
        <v>252</v>
      </c>
    </row>
    <row r="56" spans="1:14">
      <c r="A56" s="35">
        <v>46</v>
      </c>
      <c r="B56" s="34" t="s">
        <v>159</v>
      </c>
      <c r="C56" s="10" t="s">
        <v>169</v>
      </c>
      <c r="D56" s="43" t="s">
        <v>443</v>
      </c>
      <c r="E56" s="19" t="s">
        <v>26</v>
      </c>
      <c r="F56" s="6">
        <v>362</v>
      </c>
      <c r="G56" s="5" t="s">
        <v>17</v>
      </c>
      <c r="H56" s="5" t="s">
        <v>23</v>
      </c>
      <c r="I56" s="5" t="s">
        <v>27</v>
      </c>
      <c r="J56" s="5"/>
      <c r="K56" s="5"/>
      <c r="L56" s="77">
        <f t="shared" si="1"/>
        <v>87.800000000000011</v>
      </c>
      <c r="M56" s="115">
        <v>78.56</v>
      </c>
      <c r="N56" s="6" t="s">
        <v>14</v>
      </c>
    </row>
    <row r="57" spans="1:14">
      <c r="A57" s="35">
        <v>47</v>
      </c>
      <c r="B57" s="34" t="s">
        <v>159</v>
      </c>
      <c r="C57" s="10" t="s">
        <v>163</v>
      </c>
      <c r="D57" s="43" t="s">
        <v>439</v>
      </c>
      <c r="E57" s="19" t="s">
        <v>20</v>
      </c>
      <c r="F57" s="6">
        <v>395</v>
      </c>
      <c r="G57" s="5">
        <v>92</v>
      </c>
      <c r="H57" s="5">
        <v>88</v>
      </c>
      <c r="I57" s="5">
        <v>94</v>
      </c>
      <c r="J57" s="6"/>
      <c r="K57" s="6"/>
      <c r="L57" s="77">
        <f t="shared" si="1"/>
        <v>92.4</v>
      </c>
      <c r="M57" s="115">
        <f>F57/5*0.6+L57*0.4</f>
        <v>84.36</v>
      </c>
      <c r="N57" s="6" t="s">
        <v>14</v>
      </c>
    </row>
    <row r="58" spans="1:14">
      <c r="A58" s="35">
        <v>48</v>
      </c>
      <c r="B58" s="34" t="s">
        <v>159</v>
      </c>
      <c r="C58" s="10" t="s">
        <v>170</v>
      </c>
      <c r="D58" s="43" t="s">
        <v>441</v>
      </c>
      <c r="E58" s="19" t="s">
        <v>28</v>
      </c>
      <c r="F58" s="6">
        <v>380</v>
      </c>
      <c r="G58" s="5" t="s">
        <v>29</v>
      </c>
      <c r="H58" s="5" t="s">
        <v>30</v>
      </c>
      <c r="I58" s="5" t="s">
        <v>31</v>
      </c>
      <c r="J58" s="5"/>
      <c r="K58" s="5"/>
      <c r="L58" s="77">
        <f t="shared" si="1"/>
        <v>81.8</v>
      </c>
      <c r="M58" s="115">
        <v>78.319999999999993</v>
      </c>
      <c r="N58" s="6" t="s">
        <v>14</v>
      </c>
    </row>
    <row r="59" spans="1:14">
      <c r="A59" s="36">
        <v>49</v>
      </c>
      <c r="B59" s="34" t="s">
        <v>160</v>
      </c>
      <c r="C59" s="108" t="s">
        <v>161</v>
      </c>
      <c r="D59" s="56" t="s">
        <v>428</v>
      </c>
      <c r="E59" s="39" t="s">
        <v>15</v>
      </c>
      <c r="F59" s="2">
        <v>308</v>
      </c>
      <c r="G59" s="4" t="s">
        <v>16</v>
      </c>
      <c r="H59" s="4" t="s">
        <v>16</v>
      </c>
      <c r="I59" s="4" t="s">
        <v>17</v>
      </c>
      <c r="J59" s="4"/>
      <c r="K59" s="4"/>
      <c r="L59" s="77">
        <f t="shared" si="1"/>
        <v>82.8</v>
      </c>
      <c r="M59" s="116">
        <v>70.099999999999994</v>
      </c>
      <c r="N59" s="3" t="s">
        <v>14</v>
      </c>
    </row>
    <row r="60" spans="1:14">
      <c r="A60" s="108">
        <v>50</v>
      </c>
      <c r="B60" s="34" t="s">
        <v>159</v>
      </c>
      <c r="C60" s="10" t="s">
        <v>235</v>
      </c>
      <c r="D60" s="15" t="s">
        <v>473</v>
      </c>
      <c r="E60" s="15" t="s">
        <v>125</v>
      </c>
      <c r="F60" s="15">
        <v>334</v>
      </c>
      <c r="G60" s="15">
        <v>63</v>
      </c>
      <c r="H60" s="15">
        <v>80</v>
      </c>
      <c r="I60" s="15">
        <v>80</v>
      </c>
      <c r="J60" s="15"/>
      <c r="K60" s="15"/>
      <c r="L60" s="77">
        <f t="shared" si="1"/>
        <v>76.599999999999994</v>
      </c>
      <c r="M60" s="117">
        <v>70.7</v>
      </c>
      <c r="N60" s="15" t="s">
        <v>227</v>
      </c>
    </row>
    <row r="61" spans="1:14">
      <c r="A61" s="35">
        <v>51</v>
      </c>
      <c r="B61" s="34" t="s">
        <v>159</v>
      </c>
      <c r="C61" s="10" t="s">
        <v>231</v>
      </c>
      <c r="D61" s="15" t="s">
        <v>471</v>
      </c>
      <c r="E61" s="15" t="s">
        <v>123</v>
      </c>
      <c r="F61" s="15">
        <v>343</v>
      </c>
      <c r="G61" s="15">
        <v>78</v>
      </c>
      <c r="H61" s="15">
        <v>60</v>
      </c>
      <c r="I61" s="15">
        <v>86</v>
      </c>
      <c r="J61" s="15"/>
      <c r="K61" s="15"/>
      <c r="L61" s="77">
        <f t="shared" si="1"/>
        <v>79.2</v>
      </c>
      <c r="M61" s="117">
        <v>72.8</v>
      </c>
      <c r="N61" s="15" t="s">
        <v>232</v>
      </c>
    </row>
    <row r="62" spans="1:14">
      <c r="A62" s="35">
        <v>52</v>
      </c>
      <c r="B62" s="34" t="s">
        <v>159</v>
      </c>
      <c r="C62" s="10" t="s">
        <v>196</v>
      </c>
      <c r="D62" s="15" t="s">
        <v>465</v>
      </c>
      <c r="E62" s="15" t="s">
        <v>117</v>
      </c>
      <c r="F62" s="15">
        <v>364</v>
      </c>
      <c r="G62" s="15" t="s">
        <v>17</v>
      </c>
      <c r="H62" s="15" t="s">
        <v>17</v>
      </c>
      <c r="I62" s="15" t="s">
        <v>57</v>
      </c>
      <c r="J62" s="15"/>
      <c r="K62" s="15"/>
      <c r="L62" s="77">
        <f t="shared" si="1"/>
        <v>79.800000000000011</v>
      </c>
      <c r="M62" s="117">
        <v>75.599999999999994</v>
      </c>
      <c r="N62" s="15" t="s">
        <v>195</v>
      </c>
    </row>
    <row r="63" spans="1:14">
      <c r="A63" s="35">
        <v>53</v>
      </c>
      <c r="B63" s="34" t="s">
        <v>159</v>
      </c>
      <c r="C63" s="10" t="s">
        <v>194</v>
      </c>
      <c r="D63" s="44" t="s">
        <v>85</v>
      </c>
      <c r="E63" s="12" t="s">
        <v>86</v>
      </c>
      <c r="F63" s="8">
        <v>322</v>
      </c>
      <c r="G63" s="5">
        <v>80</v>
      </c>
      <c r="H63" s="78">
        <v>70</v>
      </c>
      <c r="I63" s="5">
        <v>82</v>
      </c>
      <c r="J63" s="9"/>
      <c r="K63" s="9"/>
      <c r="L63" s="77">
        <f t="shared" si="1"/>
        <v>79.199999999999989</v>
      </c>
      <c r="M63" s="115">
        <v>70.3</v>
      </c>
      <c r="N63" s="11" t="s">
        <v>195</v>
      </c>
    </row>
    <row r="64" spans="1:14">
      <c r="A64" s="35">
        <v>54</v>
      </c>
      <c r="B64" s="34" t="s">
        <v>159</v>
      </c>
      <c r="C64" s="10" t="s">
        <v>178</v>
      </c>
      <c r="D64" s="43" t="s">
        <v>454</v>
      </c>
      <c r="E64" s="19" t="s">
        <v>53</v>
      </c>
      <c r="F64" s="6">
        <v>308</v>
      </c>
      <c r="G64" s="5" t="s">
        <v>37</v>
      </c>
      <c r="H64" s="5" t="s">
        <v>50</v>
      </c>
      <c r="I64" s="5" t="s">
        <v>31</v>
      </c>
      <c r="J64" s="5"/>
      <c r="K64" s="5"/>
      <c r="L64" s="77">
        <f t="shared" si="1"/>
        <v>86</v>
      </c>
      <c r="M64" s="115">
        <v>71.36</v>
      </c>
      <c r="N64" s="6" t="s">
        <v>14</v>
      </c>
    </row>
    <row r="65" spans="1:14">
      <c r="A65" s="36">
        <v>55</v>
      </c>
      <c r="B65" s="34" t="s">
        <v>159</v>
      </c>
      <c r="C65" s="10" t="s">
        <v>226</v>
      </c>
      <c r="D65" s="15" t="s">
        <v>467</v>
      </c>
      <c r="E65" s="15" t="s">
        <v>119</v>
      </c>
      <c r="F65" s="15">
        <v>357</v>
      </c>
      <c r="G65" s="15">
        <v>75</v>
      </c>
      <c r="H65" s="15">
        <v>80</v>
      </c>
      <c r="I65" s="15">
        <v>81</v>
      </c>
      <c r="J65" s="17"/>
      <c r="K65" s="17"/>
      <c r="L65" s="77">
        <f t="shared" si="1"/>
        <v>79.599999999999994</v>
      </c>
      <c r="M65" s="117">
        <v>74.7</v>
      </c>
      <c r="N65" s="15" t="s">
        <v>227</v>
      </c>
    </row>
    <row r="66" spans="1:14">
      <c r="A66" s="108">
        <v>56</v>
      </c>
      <c r="B66" s="34" t="s">
        <v>159</v>
      </c>
      <c r="C66" s="10" t="s">
        <v>176</v>
      </c>
      <c r="D66" s="110" t="s">
        <v>468</v>
      </c>
      <c r="E66" s="15" t="s">
        <v>120</v>
      </c>
      <c r="F66" s="15">
        <v>314</v>
      </c>
      <c r="G66" s="15" t="s">
        <v>17</v>
      </c>
      <c r="H66" s="15" t="s">
        <v>16</v>
      </c>
      <c r="I66" s="15" t="s">
        <v>111</v>
      </c>
      <c r="J66" s="15"/>
      <c r="K66" s="15"/>
      <c r="L66" s="77">
        <f t="shared" si="1"/>
        <v>91.8</v>
      </c>
      <c r="M66" s="117">
        <v>74.400000000000006</v>
      </c>
      <c r="N66" s="15" t="s">
        <v>228</v>
      </c>
    </row>
    <row r="67" spans="1:14">
      <c r="A67" s="35">
        <v>57</v>
      </c>
      <c r="B67" s="34" t="s">
        <v>159</v>
      </c>
      <c r="C67" s="108" t="s">
        <v>163</v>
      </c>
      <c r="D67" s="4" t="s">
        <v>272</v>
      </c>
      <c r="E67" s="3" t="s">
        <v>273</v>
      </c>
      <c r="F67" s="6">
        <v>348</v>
      </c>
      <c r="G67" s="4" t="s">
        <v>274</v>
      </c>
      <c r="H67" s="4" t="s">
        <v>275</v>
      </c>
      <c r="I67" s="4" t="s">
        <v>276</v>
      </c>
      <c r="J67" s="4"/>
      <c r="K67" s="4"/>
      <c r="L67" s="77">
        <f t="shared" si="1"/>
        <v>95.6</v>
      </c>
      <c r="M67" s="115">
        <v>80</v>
      </c>
      <c r="N67" s="3" t="s">
        <v>166</v>
      </c>
    </row>
    <row r="68" spans="1:14">
      <c r="A68" s="35">
        <v>58</v>
      </c>
      <c r="B68" s="34" t="s">
        <v>159</v>
      </c>
      <c r="C68" s="20" t="s">
        <v>146</v>
      </c>
      <c r="D68" s="52" t="s">
        <v>488</v>
      </c>
      <c r="E68" s="30" t="s">
        <v>366</v>
      </c>
      <c r="F68" s="30">
        <v>309</v>
      </c>
      <c r="G68" s="52" t="s">
        <v>541</v>
      </c>
      <c r="H68" s="52" t="s">
        <v>542</v>
      </c>
      <c r="I68" s="52" t="s">
        <v>543</v>
      </c>
      <c r="J68" s="31"/>
      <c r="K68" s="31"/>
      <c r="L68" s="77">
        <f t="shared" si="1"/>
        <v>87</v>
      </c>
      <c r="M68" s="115">
        <v>71.88</v>
      </c>
      <c r="N68" s="24" t="s">
        <v>14</v>
      </c>
    </row>
    <row r="69" spans="1:14">
      <c r="A69" s="35">
        <v>59</v>
      </c>
      <c r="B69" s="34" t="s">
        <v>159</v>
      </c>
      <c r="C69" s="10" t="s">
        <v>200</v>
      </c>
      <c r="D69" s="48" t="s">
        <v>91</v>
      </c>
      <c r="E69" s="1" t="s">
        <v>92</v>
      </c>
      <c r="F69" s="8">
        <v>327</v>
      </c>
      <c r="G69" s="5">
        <v>68</v>
      </c>
      <c r="H69" s="78">
        <v>65</v>
      </c>
      <c r="I69" s="5">
        <v>72</v>
      </c>
      <c r="J69" s="9"/>
      <c r="K69" s="9"/>
      <c r="L69" s="77">
        <f t="shared" si="1"/>
        <v>69.8</v>
      </c>
      <c r="M69" s="116">
        <v>67.240000000000009</v>
      </c>
      <c r="N69" s="11" t="s">
        <v>202</v>
      </c>
    </row>
    <row r="70" spans="1:14">
      <c r="A70" s="35">
        <v>60</v>
      </c>
      <c r="B70" s="34" t="s">
        <v>159</v>
      </c>
      <c r="C70" s="10" t="s">
        <v>203</v>
      </c>
      <c r="D70" s="46" t="s">
        <v>94</v>
      </c>
      <c r="E70" s="1" t="s">
        <v>95</v>
      </c>
      <c r="F70" s="8">
        <v>292</v>
      </c>
      <c r="G70" s="5">
        <v>78</v>
      </c>
      <c r="H70" s="78">
        <v>70</v>
      </c>
      <c r="I70" s="5">
        <v>75</v>
      </c>
      <c r="J70" s="9"/>
      <c r="K70" s="9"/>
      <c r="L70" s="77">
        <f t="shared" ref="L70:L106" si="2">G70*20%+H70*20%+I70*60%</f>
        <v>74.599999999999994</v>
      </c>
      <c r="M70" s="115">
        <v>64.900000000000006</v>
      </c>
      <c r="N70" s="11" t="s">
        <v>202</v>
      </c>
    </row>
    <row r="71" spans="1:14">
      <c r="A71" s="36">
        <v>61</v>
      </c>
      <c r="B71" s="34" t="s">
        <v>159</v>
      </c>
      <c r="C71" s="10" t="s">
        <v>174</v>
      </c>
      <c r="D71" s="43" t="s">
        <v>448</v>
      </c>
      <c r="E71" s="19" t="s">
        <v>44</v>
      </c>
      <c r="F71" s="6">
        <v>349</v>
      </c>
      <c r="G71" s="5" t="s">
        <v>33</v>
      </c>
      <c r="H71" s="5" t="s">
        <v>18</v>
      </c>
      <c r="I71" s="5" t="s">
        <v>33</v>
      </c>
      <c r="J71" s="5"/>
      <c r="K71" s="5"/>
      <c r="L71" s="77">
        <f t="shared" si="2"/>
        <v>80.599999999999994</v>
      </c>
      <c r="M71" s="115">
        <f>F71/5*0.6+L71*0.4</f>
        <v>74.12</v>
      </c>
      <c r="N71" s="6" t="s">
        <v>14</v>
      </c>
    </row>
    <row r="72" spans="1:14">
      <c r="A72" s="108">
        <v>34</v>
      </c>
      <c r="B72" s="34" t="s">
        <v>159</v>
      </c>
      <c r="C72" s="10" t="s">
        <v>172</v>
      </c>
      <c r="D72" s="43" t="s">
        <v>547</v>
      </c>
      <c r="E72" s="19" t="s">
        <v>34</v>
      </c>
      <c r="F72" s="6">
        <v>373</v>
      </c>
      <c r="G72" s="5" t="s">
        <v>35</v>
      </c>
      <c r="H72" s="5">
        <v>87</v>
      </c>
      <c r="I72" s="5">
        <v>79</v>
      </c>
      <c r="J72" s="6"/>
      <c r="K72" s="6"/>
      <c r="L72" s="77">
        <f t="shared" si="2"/>
        <v>81.599999999999994</v>
      </c>
      <c r="M72" s="115">
        <f>F72/5*0.6+L72*0.4</f>
        <v>77.400000000000006</v>
      </c>
      <c r="N72" s="6" t="s">
        <v>14</v>
      </c>
    </row>
    <row r="73" spans="1:14">
      <c r="A73" s="35">
        <v>62</v>
      </c>
      <c r="B73" s="34" t="s">
        <v>159</v>
      </c>
      <c r="C73" s="10" t="s">
        <v>173</v>
      </c>
      <c r="D73" s="43" t="s">
        <v>445</v>
      </c>
      <c r="E73" s="19" t="s">
        <v>36</v>
      </c>
      <c r="F73" s="6">
        <v>355</v>
      </c>
      <c r="G73" s="5" t="s">
        <v>37</v>
      </c>
      <c r="H73" s="5" t="s">
        <v>30</v>
      </c>
      <c r="I73" s="5" t="s">
        <v>38</v>
      </c>
      <c r="J73" s="5"/>
      <c r="K73" s="5"/>
      <c r="L73" s="77">
        <f t="shared" si="2"/>
        <v>85.199999999999989</v>
      </c>
      <c r="M73" s="115">
        <f>F73/5*0.6+L73*0.4</f>
        <v>76.680000000000007</v>
      </c>
      <c r="N73" s="6" t="s">
        <v>14</v>
      </c>
    </row>
    <row r="74" spans="1:14">
      <c r="A74" s="35">
        <v>63</v>
      </c>
      <c r="B74" s="34" t="s">
        <v>159</v>
      </c>
      <c r="C74" s="10" t="s">
        <v>183</v>
      </c>
      <c r="D74" s="43" t="s">
        <v>433</v>
      </c>
      <c r="E74" s="19" t="s">
        <v>70</v>
      </c>
      <c r="F74" s="6">
        <v>367</v>
      </c>
      <c r="G74" s="5">
        <v>89</v>
      </c>
      <c r="H74" s="5">
        <v>75</v>
      </c>
      <c r="I74" s="5">
        <v>75</v>
      </c>
      <c r="J74" s="6"/>
      <c r="K74" s="6"/>
      <c r="L74" s="77">
        <f t="shared" si="2"/>
        <v>77.8</v>
      </c>
      <c r="M74" s="115">
        <f>F74/5*0.6+L74*0.4</f>
        <v>75.16</v>
      </c>
      <c r="N74" s="6" t="s">
        <v>14</v>
      </c>
    </row>
    <row r="75" spans="1:14">
      <c r="A75" s="35">
        <v>64</v>
      </c>
      <c r="B75" s="34" t="s">
        <v>159</v>
      </c>
      <c r="C75" s="10" t="s">
        <v>179</v>
      </c>
      <c r="D75" s="43" t="s">
        <v>434</v>
      </c>
      <c r="E75" s="19" t="s">
        <v>71</v>
      </c>
      <c r="F75" s="6">
        <v>342</v>
      </c>
      <c r="G75" s="5" t="s">
        <v>50</v>
      </c>
      <c r="H75" s="5">
        <v>84</v>
      </c>
      <c r="I75" s="5">
        <v>83</v>
      </c>
      <c r="J75" s="6"/>
      <c r="K75" s="6"/>
      <c r="L75" s="77">
        <f t="shared" si="2"/>
        <v>84.4</v>
      </c>
      <c r="M75" s="115">
        <f>F75/5*0.6+L75*0.4</f>
        <v>74.800000000000011</v>
      </c>
      <c r="N75" s="6" t="s">
        <v>14</v>
      </c>
    </row>
    <row r="76" spans="1:14">
      <c r="A76" s="35">
        <v>65</v>
      </c>
      <c r="B76" s="34" t="s">
        <v>159</v>
      </c>
      <c r="C76" s="10" t="s">
        <v>222</v>
      </c>
      <c r="D76" s="15" t="s">
        <v>462</v>
      </c>
      <c r="E76" s="15" t="s">
        <v>112</v>
      </c>
      <c r="F76" s="15">
        <v>370</v>
      </c>
      <c r="G76" s="15">
        <v>81</v>
      </c>
      <c r="H76" s="15">
        <v>80</v>
      </c>
      <c r="I76" s="15">
        <v>84</v>
      </c>
      <c r="J76" s="17"/>
      <c r="K76" s="17"/>
      <c r="L76" s="77">
        <f t="shared" si="2"/>
        <v>82.6</v>
      </c>
      <c r="M76" s="117">
        <v>77.400000000000006</v>
      </c>
      <c r="N76" s="15" t="s">
        <v>223</v>
      </c>
    </row>
    <row r="77" spans="1:14">
      <c r="A77" s="35">
        <v>66</v>
      </c>
      <c r="B77" s="34" t="s">
        <v>159</v>
      </c>
      <c r="C77" s="108" t="s">
        <v>163</v>
      </c>
      <c r="D77" s="5" t="s">
        <v>288</v>
      </c>
      <c r="E77" s="6" t="s">
        <v>289</v>
      </c>
      <c r="F77" s="6">
        <v>363</v>
      </c>
      <c r="G77" s="4" t="s">
        <v>290</v>
      </c>
      <c r="H77" s="4" t="s">
        <v>276</v>
      </c>
      <c r="I77" s="4" t="s">
        <v>279</v>
      </c>
      <c r="J77" s="4"/>
      <c r="K77" s="4"/>
      <c r="L77" s="77">
        <f t="shared" si="2"/>
        <v>88</v>
      </c>
      <c r="M77" s="115">
        <v>78.8</v>
      </c>
      <c r="N77" s="3" t="s">
        <v>166</v>
      </c>
    </row>
    <row r="78" spans="1:14">
      <c r="A78" s="36">
        <v>67</v>
      </c>
      <c r="B78" s="34" t="s">
        <v>159</v>
      </c>
      <c r="C78" s="10" t="s">
        <v>175</v>
      </c>
      <c r="D78" s="43" t="s">
        <v>450</v>
      </c>
      <c r="E78" s="19" t="s">
        <v>47</v>
      </c>
      <c r="F78" s="6">
        <v>322</v>
      </c>
      <c r="G78" s="5" t="s">
        <v>35</v>
      </c>
      <c r="H78" s="5" t="s">
        <v>27</v>
      </c>
      <c r="I78" s="5" t="s">
        <v>35</v>
      </c>
      <c r="J78" s="5"/>
      <c r="K78" s="5"/>
      <c r="L78" s="77">
        <f t="shared" si="2"/>
        <v>85.4</v>
      </c>
      <c r="M78" s="115">
        <v>72.800000000000011</v>
      </c>
      <c r="N78" s="6" t="s">
        <v>14</v>
      </c>
    </row>
    <row r="79" spans="1:14">
      <c r="A79" s="35">
        <v>68</v>
      </c>
      <c r="B79" s="34" t="s">
        <v>159</v>
      </c>
      <c r="C79" s="10" t="s">
        <v>167</v>
      </c>
      <c r="D79" s="43" t="s">
        <v>440</v>
      </c>
      <c r="E79" s="19" t="s">
        <v>21</v>
      </c>
      <c r="F79" s="6">
        <v>381</v>
      </c>
      <c r="G79" s="5">
        <v>88</v>
      </c>
      <c r="H79" s="5">
        <v>85</v>
      </c>
      <c r="I79" s="5">
        <v>92</v>
      </c>
      <c r="J79" s="5"/>
      <c r="K79" s="5"/>
      <c r="L79" s="77">
        <f t="shared" si="2"/>
        <v>89.8</v>
      </c>
      <c r="M79" s="115">
        <v>81.64</v>
      </c>
      <c r="N79" s="6" t="s">
        <v>14</v>
      </c>
    </row>
    <row r="80" spans="1:14">
      <c r="A80" s="35">
        <v>69</v>
      </c>
      <c r="B80" s="34" t="s">
        <v>159</v>
      </c>
      <c r="C80" s="10" t="s">
        <v>178</v>
      </c>
      <c r="D80" s="43" t="s">
        <v>453</v>
      </c>
      <c r="E80" s="19" t="s">
        <v>52</v>
      </c>
      <c r="F80" s="6">
        <v>324</v>
      </c>
      <c r="G80" s="5" t="s">
        <v>38</v>
      </c>
      <c r="H80" s="5" t="s">
        <v>40</v>
      </c>
      <c r="I80" s="5" t="s">
        <v>18</v>
      </c>
      <c r="J80" s="5"/>
      <c r="K80" s="5"/>
      <c r="L80" s="77">
        <f t="shared" si="2"/>
        <v>81.2</v>
      </c>
      <c r="M80" s="115">
        <f>F80/5*0.6+L80*0.4</f>
        <v>71.36</v>
      </c>
      <c r="N80" s="6" t="s">
        <v>14</v>
      </c>
    </row>
    <row r="81" spans="1:14">
      <c r="A81" s="35">
        <v>70</v>
      </c>
      <c r="B81" s="34" t="s">
        <v>159</v>
      </c>
      <c r="C81" s="10" t="s">
        <v>224</v>
      </c>
      <c r="D81" s="15" t="s">
        <v>463</v>
      </c>
      <c r="E81" s="15" t="s">
        <v>113</v>
      </c>
      <c r="F81" s="15">
        <v>334</v>
      </c>
      <c r="G81" s="15" t="s">
        <v>18</v>
      </c>
      <c r="H81" s="15" t="s">
        <v>114</v>
      </c>
      <c r="I81" s="15" t="s">
        <v>115</v>
      </c>
      <c r="J81" s="15"/>
      <c r="K81" s="15"/>
      <c r="L81" s="77">
        <f t="shared" si="2"/>
        <v>92.6</v>
      </c>
      <c r="M81" s="117">
        <v>77.099999999999994</v>
      </c>
      <c r="N81" s="15" t="s">
        <v>195</v>
      </c>
    </row>
    <row r="82" spans="1:14">
      <c r="A82" s="35">
        <v>71</v>
      </c>
      <c r="B82" s="34" t="s">
        <v>159</v>
      </c>
      <c r="C82" s="10" t="s">
        <v>171</v>
      </c>
      <c r="D82" s="43" t="s">
        <v>444</v>
      </c>
      <c r="E82" s="19" t="s">
        <v>32</v>
      </c>
      <c r="F82" s="6">
        <v>371</v>
      </c>
      <c r="G82" s="5" t="s">
        <v>33</v>
      </c>
      <c r="H82" s="5">
        <v>74</v>
      </c>
      <c r="I82" s="5">
        <v>89</v>
      </c>
      <c r="J82" s="5"/>
      <c r="K82" s="5"/>
      <c r="L82" s="77">
        <f t="shared" si="2"/>
        <v>84.2</v>
      </c>
      <c r="M82" s="115">
        <v>78.2</v>
      </c>
      <c r="N82" s="6" t="s">
        <v>14</v>
      </c>
    </row>
    <row r="83" spans="1:14">
      <c r="A83" s="35">
        <v>72</v>
      </c>
      <c r="B83" s="34" t="s">
        <v>159</v>
      </c>
      <c r="C83" s="10" t="s">
        <v>168</v>
      </c>
      <c r="D83" s="43" t="s">
        <v>442</v>
      </c>
      <c r="E83" s="19" t="s">
        <v>22</v>
      </c>
      <c r="F83" s="6">
        <v>366</v>
      </c>
      <c r="G83" s="59" t="s">
        <v>23</v>
      </c>
      <c r="H83" s="59" t="s">
        <v>24</v>
      </c>
      <c r="I83" s="59" t="s">
        <v>25</v>
      </c>
      <c r="J83" s="59"/>
      <c r="K83" s="59"/>
      <c r="L83" s="77">
        <f t="shared" si="2"/>
        <v>93.2</v>
      </c>
      <c r="M83" s="115">
        <f>F83/5*0.6+L83*0.4</f>
        <v>81.2</v>
      </c>
      <c r="N83" s="6" t="s">
        <v>14</v>
      </c>
    </row>
    <row r="84" spans="1:14">
      <c r="A84" s="36">
        <v>73</v>
      </c>
      <c r="B84" s="34" t="s">
        <v>159</v>
      </c>
      <c r="C84" s="108" t="s">
        <v>163</v>
      </c>
      <c r="D84" s="5" t="s">
        <v>296</v>
      </c>
      <c r="E84" s="6" t="s">
        <v>297</v>
      </c>
      <c r="F84" s="6">
        <v>312</v>
      </c>
      <c r="G84" s="4" t="s">
        <v>298</v>
      </c>
      <c r="H84" s="4" t="s">
        <v>299</v>
      </c>
      <c r="I84" s="4" t="s">
        <v>300</v>
      </c>
      <c r="J84" s="4"/>
      <c r="K84" s="4"/>
      <c r="L84" s="77">
        <f t="shared" si="2"/>
        <v>83.800000000000011</v>
      </c>
      <c r="M84" s="115">
        <v>71</v>
      </c>
      <c r="N84" s="3" t="s">
        <v>166</v>
      </c>
    </row>
    <row r="85" spans="1:14">
      <c r="A85" s="35">
        <v>74</v>
      </c>
      <c r="B85" s="34" t="s">
        <v>159</v>
      </c>
      <c r="C85" s="10" t="s">
        <v>177</v>
      </c>
      <c r="D85" s="43" t="s">
        <v>452</v>
      </c>
      <c r="E85" s="19" t="s">
        <v>49</v>
      </c>
      <c r="F85" s="6">
        <v>327</v>
      </c>
      <c r="G85" s="5" t="s">
        <v>50</v>
      </c>
      <c r="H85" s="5" t="s">
        <v>51</v>
      </c>
      <c r="I85" s="5" t="s">
        <v>18</v>
      </c>
      <c r="J85" s="5"/>
      <c r="K85" s="5"/>
      <c r="L85" s="77">
        <f t="shared" si="2"/>
        <v>81.400000000000006</v>
      </c>
      <c r="M85" s="115">
        <f>F85/5*0.6+L85*0.4</f>
        <v>71.800000000000011</v>
      </c>
      <c r="N85" s="6" t="s">
        <v>14</v>
      </c>
    </row>
    <row r="86" spans="1:14">
      <c r="A86" s="35">
        <v>75</v>
      </c>
      <c r="B86" s="34" t="s">
        <v>159</v>
      </c>
      <c r="C86" s="10" t="s">
        <v>174</v>
      </c>
      <c r="D86" s="43" t="s">
        <v>447</v>
      </c>
      <c r="E86" s="19" t="s">
        <v>41</v>
      </c>
      <c r="F86" s="6">
        <v>354</v>
      </c>
      <c r="G86" s="5" t="s">
        <v>23</v>
      </c>
      <c r="H86" s="5" t="s">
        <v>42</v>
      </c>
      <c r="I86" s="5" t="s">
        <v>43</v>
      </c>
      <c r="J86" s="5"/>
      <c r="K86" s="5"/>
      <c r="L86" s="77">
        <f t="shared" si="2"/>
        <v>81.199999999999989</v>
      </c>
      <c r="M86" s="115">
        <v>74.959999999999994</v>
      </c>
      <c r="N86" s="6" t="s">
        <v>14</v>
      </c>
    </row>
    <row r="87" spans="1:14">
      <c r="A87" s="35">
        <v>76</v>
      </c>
      <c r="B87" s="34" t="s">
        <v>159</v>
      </c>
      <c r="C87" s="10" t="s">
        <v>237</v>
      </c>
      <c r="D87" s="15" t="s">
        <v>475</v>
      </c>
      <c r="E87" s="15" t="s">
        <v>127</v>
      </c>
      <c r="F87" s="15">
        <v>329</v>
      </c>
      <c r="G87" s="15" t="s">
        <v>30</v>
      </c>
      <c r="H87" s="15" t="s">
        <v>29</v>
      </c>
      <c r="I87" s="15" t="s">
        <v>73</v>
      </c>
      <c r="J87" s="15"/>
      <c r="K87" s="15"/>
      <c r="L87" s="77">
        <f t="shared" si="2"/>
        <v>75.2</v>
      </c>
      <c r="M87" s="117">
        <v>69.599999999999994</v>
      </c>
      <c r="N87" s="15" t="s">
        <v>238</v>
      </c>
    </row>
    <row r="88" spans="1:14">
      <c r="A88" s="35">
        <v>77</v>
      </c>
      <c r="B88" s="34" t="s">
        <v>159</v>
      </c>
      <c r="C88" s="10" t="s">
        <v>173</v>
      </c>
      <c r="D88" s="43" t="s">
        <v>446</v>
      </c>
      <c r="E88" s="19" t="s">
        <v>39</v>
      </c>
      <c r="F88" s="6">
        <v>381</v>
      </c>
      <c r="G88" s="5" t="s">
        <v>16</v>
      </c>
      <c r="H88" s="5" t="s">
        <v>40</v>
      </c>
      <c r="I88" s="5" t="s">
        <v>29</v>
      </c>
      <c r="J88" s="5"/>
      <c r="K88" s="5"/>
      <c r="L88" s="77">
        <f t="shared" si="2"/>
        <v>77</v>
      </c>
      <c r="M88" s="115">
        <f>F88/5*0.6+L88*0.4</f>
        <v>76.52</v>
      </c>
      <c r="N88" s="6" t="s">
        <v>14</v>
      </c>
    </row>
    <row r="89" spans="1:14">
      <c r="A89" s="36">
        <v>91</v>
      </c>
      <c r="B89" s="34" t="s">
        <v>159</v>
      </c>
      <c r="C89" s="10" t="s">
        <v>189</v>
      </c>
      <c r="D89" s="23" t="s">
        <v>486</v>
      </c>
      <c r="E89" s="15" t="s">
        <v>139</v>
      </c>
      <c r="F89" s="15">
        <v>293</v>
      </c>
      <c r="G89" s="23" t="s">
        <v>514</v>
      </c>
      <c r="H89" s="23" t="s">
        <v>515</v>
      </c>
      <c r="I89" s="23" t="s">
        <v>516</v>
      </c>
      <c r="J89" s="5"/>
      <c r="K89" s="5"/>
      <c r="L89" s="77">
        <f t="shared" si="2"/>
        <v>52</v>
      </c>
      <c r="M89" s="119">
        <v>56</v>
      </c>
      <c r="N89" s="15" t="s">
        <v>254</v>
      </c>
    </row>
    <row r="90" spans="1:14">
      <c r="A90" s="108">
        <v>78</v>
      </c>
      <c r="B90" s="34" t="s">
        <v>159</v>
      </c>
      <c r="C90" s="10" t="s">
        <v>229</v>
      </c>
      <c r="D90" s="15" t="s">
        <v>469</v>
      </c>
      <c r="E90" s="15" t="s">
        <v>121</v>
      </c>
      <c r="F90" s="15">
        <v>354</v>
      </c>
      <c r="G90" s="15">
        <v>80</v>
      </c>
      <c r="H90" s="15">
        <v>80</v>
      </c>
      <c r="I90" s="15">
        <v>75</v>
      </c>
      <c r="J90" s="15"/>
      <c r="K90" s="15"/>
      <c r="L90" s="77">
        <f t="shared" si="2"/>
        <v>77</v>
      </c>
      <c r="M90" s="117">
        <v>73.3</v>
      </c>
      <c r="N90" s="15" t="s">
        <v>228</v>
      </c>
    </row>
    <row r="91" spans="1:14">
      <c r="A91" s="35">
        <v>92</v>
      </c>
      <c r="B91" s="34" t="s">
        <v>159</v>
      </c>
      <c r="C91" s="10" t="s">
        <v>214</v>
      </c>
      <c r="D91" s="50" t="s">
        <v>104</v>
      </c>
      <c r="E91" s="12" t="s">
        <v>105</v>
      </c>
      <c r="F91" s="13">
        <v>295</v>
      </c>
      <c r="G91" s="84" t="s">
        <v>517</v>
      </c>
      <c r="H91" s="85" t="s">
        <v>518</v>
      </c>
      <c r="I91" s="84" t="s">
        <v>519</v>
      </c>
      <c r="J91" s="14"/>
      <c r="K91" s="14"/>
      <c r="L91" s="77">
        <f t="shared" si="2"/>
        <v>57.6</v>
      </c>
      <c r="M91" s="118">
        <v>58.4</v>
      </c>
      <c r="N91" s="11" t="s">
        <v>213</v>
      </c>
    </row>
    <row r="92" spans="1:14">
      <c r="A92" s="36">
        <v>79</v>
      </c>
      <c r="B92" s="34" t="s">
        <v>159</v>
      </c>
      <c r="C92" s="10" t="s">
        <v>175</v>
      </c>
      <c r="D92" s="43" t="s">
        <v>449</v>
      </c>
      <c r="E92" s="19" t="s">
        <v>45</v>
      </c>
      <c r="F92" s="6">
        <v>341</v>
      </c>
      <c r="G92" s="5" t="s">
        <v>46</v>
      </c>
      <c r="H92" s="5" t="s">
        <v>30</v>
      </c>
      <c r="I92" s="5" t="s">
        <v>38</v>
      </c>
      <c r="J92" s="5"/>
      <c r="K92" s="5"/>
      <c r="L92" s="77">
        <f t="shared" si="2"/>
        <v>81.400000000000006</v>
      </c>
      <c r="M92" s="115">
        <v>73.48</v>
      </c>
      <c r="N92" s="6" t="s">
        <v>14</v>
      </c>
    </row>
    <row r="93" spans="1:14">
      <c r="A93" s="35">
        <v>80</v>
      </c>
      <c r="B93" s="34" t="s">
        <v>159</v>
      </c>
      <c r="C93" s="10" t="s">
        <v>196</v>
      </c>
      <c r="D93" s="46" t="s">
        <v>87</v>
      </c>
      <c r="E93" s="1" t="s">
        <v>88</v>
      </c>
      <c r="F93" s="8">
        <v>329</v>
      </c>
      <c r="G93" s="5">
        <v>75</v>
      </c>
      <c r="H93" s="78">
        <v>82</v>
      </c>
      <c r="I93" s="5">
        <v>74</v>
      </c>
      <c r="J93" s="9"/>
      <c r="K93" s="9"/>
      <c r="L93" s="77">
        <f t="shared" si="2"/>
        <v>75.8</v>
      </c>
      <c r="M93" s="115">
        <v>69.8</v>
      </c>
      <c r="N93" s="11" t="s">
        <v>197</v>
      </c>
    </row>
    <row r="94" spans="1:14">
      <c r="A94" s="35">
        <v>93</v>
      </c>
      <c r="B94" s="34" t="s">
        <v>159</v>
      </c>
      <c r="C94" s="10" t="s">
        <v>169</v>
      </c>
      <c r="D94" s="23" t="s">
        <v>483</v>
      </c>
      <c r="E94" s="15" t="s">
        <v>136</v>
      </c>
      <c r="F94" s="15">
        <v>331</v>
      </c>
      <c r="G94" s="23" t="s">
        <v>520</v>
      </c>
      <c r="H94" s="23" t="s">
        <v>516</v>
      </c>
      <c r="I94" s="23" t="s">
        <v>517</v>
      </c>
      <c r="J94" s="5"/>
      <c r="K94" s="5"/>
      <c r="L94" s="77">
        <f t="shared" si="2"/>
        <v>55</v>
      </c>
      <c r="M94" s="117">
        <v>61.7</v>
      </c>
      <c r="N94" s="15" t="s">
        <v>252</v>
      </c>
    </row>
    <row r="95" spans="1:14">
      <c r="A95" s="35">
        <v>81</v>
      </c>
      <c r="B95" s="34" t="s">
        <v>159</v>
      </c>
      <c r="C95" s="10" t="s">
        <v>207</v>
      </c>
      <c r="D95" s="47" t="s">
        <v>208</v>
      </c>
      <c r="E95" s="1" t="s">
        <v>209</v>
      </c>
      <c r="F95" s="8">
        <v>302</v>
      </c>
      <c r="G95" s="59">
        <v>76</v>
      </c>
      <c r="H95" s="111">
        <v>80</v>
      </c>
      <c r="I95" s="59">
        <v>65</v>
      </c>
      <c r="J95" s="112"/>
      <c r="K95" s="112"/>
      <c r="L95" s="77">
        <f t="shared" si="2"/>
        <v>70.2</v>
      </c>
      <c r="M95" s="115">
        <v>64.3</v>
      </c>
      <c r="N95" s="11" t="s">
        <v>206</v>
      </c>
    </row>
    <row r="96" spans="1:14">
      <c r="A96" s="108">
        <v>94</v>
      </c>
      <c r="B96" s="34" t="s">
        <v>159</v>
      </c>
      <c r="C96" s="10" t="s">
        <v>229</v>
      </c>
      <c r="D96" s="23" t="s">
        <v>485</v>
      </c>
      <c r="E96" s="15" t="s">
        <v>138</v>
      </c>
      <c r="F96" s="15">
        <v>302</v>
      </c>
      <c r="G96" s="23" t="s">
        <v>521</v>
      </c>
      <c r="H96" s="23" t="s">
        <v>515</v>
      </c>
      <c r="I96" s="23" t="s">
        <v>522</v>
      </c>
      <c r="J96" s="5"/>
      <c r="K96" s="5"/>
      <c r="L96" s="77">
        <f t="shared" si="2"/>
        <v>50</v>
      </c>
      <c r="M96" s="117">
        <v>56.2</v>
      </c>
      <c r="N96" s="15" t="s">
        <v>254</v>
      </c>
    </row>
    <row r="97" spans="1:14">
      <c r="A97" s="35">
        <v>95</v>
      </c>
      <c r="B97" s="34" t="s">
        <v>159</v>
      </c>
      <c r="C97" s="10" t="s">
        <v>189</v>
      </c>
      <c r="D97" s="23" t="s">
        <v>487</v>
      </c>
      <c r="E97" s="15" t="s">
        <v>140</v>
      </c>
      <c r="F97" s="15">
        <v>297</v>
      </c>
      <c r="G97" s="5" t="s">
        <v>255</v>
      </c>
      <c r="H97" s="5" t="s">
        <v>255</v>
      </c>
      <c r="I97" s="5" t="s">
        <v>255</v>
      </c>
      <c r="J97" s="5"/>
      <c r="K97" s="5"/>
      <c r="L97" s="77">
        <f t="shared" si="2"/>
        <v>0</v>
      </c>
      <c r="M97" s="117">
        <v>35.6</v>
      </c>
      <c r="N97" s="15" t="s">
        <v>256</v>
      </c>
    </row>
    <row r="98" spans="1:14">
      <c r="A98" s="35">
        <v>82</v>
      </c>
      <c r="B98" s="34" t="s">
        <v>159</v>
      </c>
      <c r="C98" s="108" t="s">
        <v>163</v>
      </c>
      <c r="D98" s="5" t="s">
        <v>291</v>
      </c>
      <c r="E98" s="6" t="s">
        <v>292</v>
      </c>
      <c r="F98" s="6">
        <v>354</v>
      </c>
      <c r="G98" s="4" t="s">
        <v>266</v>
      </c>
      <c r="H98" s="4" t="s">
        <v>262</v>
      </c>
      <c r="I98" s="4" t="s">
        <v>279</v>
      </c>
      <c r="J98" s="4"/>
      <c r="K98" s="4"/>
      <c r="L98" s="77">
        <f t="shared" si="2"/>
        <v>89</v>
      </c>
      <c r="M98" s="115">
        <v>78.099999999999994</v>
      </c>
      <c r="N98" s="3" t="s">
        <v>166</v>
      </c>
    </row>
    <row r="99" spans="1:14">
      <c r="A99" s="35">
        <v>83</v>
      </c>
      <c r="B99" s="34" t="s">
        <v>159</v>
      </c>
      <c r="C99" s="10" t="s">
        <v>186</v>
      </c>
      <c r="D99" s="44" t="s">
        <v>78</v>
      </c>
      <c r="E99" s="12" t="s">
        <v>79</v>
      </c>
      <c r="F99" s="8">
        <v>334</v>
      </c>
      <c r="G99" s="5">
        <v>78</v>
      </c>
      <c r="H99" s="78">
        <v>82</v>
      </c>
      <c r="I99" s="5">
        <v>86</v>
      </c>
      <c r="J99" s="9"/>
      <c r="K99" s="9"/>
      <c r="L99" s="77">
        <f t="shared" si="2"/>
        <v>83.6</v>
      </c>
      <c r="M99" s="115">
        <v>73.5</v>
      </c>
      <c r="N99" s="113" t="s">
        <v>185</v>
      </c>
    </row>
    <row r="100" spans="1:14">
      <c r="A100" s="35">
        <v>84</v>
      </c>
      <c r="B100" s="34" t="s">
        <v>162</v>
      </c>
      <c r="C100" s="108" t="s">
        <v>163</v>
      </c>
      <c r="D100" s="56" t="s">
        <v>457</v>
      </c>
      <c r="E100" s="39" t="s">
        <v>19</v>
      </c>
      <c r="F100" s="2">
        <v>304</v>
      </c>
      <c r="G100" s="4" t="s">
        <v>16</v>
      </c>
      <c r="H100" s="4">
        <v>80</v>
      </c>
      <c r="I100" s="4">
        <v>74</v>
      </c>
      <c r="J100" s="3"/>
      <c r="K100" s="3"/>
      <c r="L100" s="77">
        <f t="shared" si="2"/>
        <v>78.400000000000006</v>
      </c>
      <c r="M100" s="116">
        <v>67.8</v>
      </c>
      <c r="N100" s="3" t="s">
        <v>14</v>
      </c>
    </row>
    <row r="101" spans="1:14">
      <c r="A101" s="35">
        <v>96</v>
      </c>
      <c r="B101" s="34" t="s">
        <v>159</v>
      </c>
      <c r="C101" s="10" t="s">
        <v>184</v>
      </c>
      <c r="D101" s="49" t="s">
        <v>102</v>
      </c>
      <c r="E101" s="12" t="s">
        <v>103</v>
      </c>
      <c r="F101" s="13">
        <v>293</v>
      </c>
      <c r="G101" s="84" t="s">
        <v>518</v>
      </c>
      <c r="H101" s="82" t="s">
        <v>515</v>
      </c>
      <c r="I101" s="84" t="s">
        <v>523</v>
      </c>
      <c r="J101" s="14"/>
      <c r="K101" s="14"/>
      <c r="L101" s="77">
        <f t="shared" si="2"/>
        <v>64.199999999999989</v>
      </c>
      <c r="M101" s="118">
        <v>60.8</v>
      </c>
      <c r="N101" s="11" t="s">
        <v>213</v>
      </c>
    </row>
    <row r="102" spans="1:14" s="107" customFormat="1">
      <c r="A102" s="100">
        <v>97</v>
      </c>
      <c r="B102" s="33" t="s">
        <v>426</v>
      </c>
      <c r="C102" s="20" t="s">
        <v>427</v>
      </c>
      <c r="D102" s="101" t="s">
        <v>493</v>
      </c>
      <c r="E102" s="102" t="s">
        <v>370</v>
      </c>
      <c r="F102" s="102">
        <v>294</v>
      </c>
      <c r="G102" s="101" t="s">
        <v>524</v>
      </c>
      <c r="H102" s="101" t="s">
        <v>513</v>
      </c>
      <c r="I102" s="101" t="s">
        <v>525</v>
      </c>
      <c r="J102" s="103"/>
      <c r="K102" s="103"/>
      <c r="L102" s="104">
        <f t="shared" si="2"/>
        <v>85.800000000000011</v>
      </c>
      <c r="M102" s="105">
        <v>69.599999999999994</v>
      </c>
      <c r="N102" s="106" t="s">
        <v>14</v>
      </c>
    </row>
    <row r="103" spans="1:14" s="107" customFormat="1">
      <c r="A103" s="10">
        <v>98</v>
      </c>
      <c r="B103" s="33" t="s">
        <v>422</v>
      </c>
      <c r="C103" s="20" t="s">
        <v>423</v>
      </c>
      <c r="D103" s="101" t="s">
        <v>491</v>
      </c>
      <c r="E103" s="102" t="s">
        <v>368</v>
      </c>
      <c r="F103" s="102">
        <v>312</v>
      </c>
      <c r="G103" s="101" t="s">
        <v>526</v>
      </c>
      <c r="H103" s="101" t="s">
        <v>508</v>
      </c>
      <c r="I103" s="101" t="s">
        <v>525</v>
      </c>
      <c r="J103" s="103"/>
      <c r="K103" s="103"/>
      <c r="L103" s="104">
        <f t="shared" si="2"/>
        <v>86</v>
      </c>
      <c r="M103" s="105">
        <v>71.84</v>
      </c>
      <c r="N103" s="106" t="s">
        <v>14</v>
      </c>
    </row>
    <row r="104" spans="1:14" s="107" customFormat="1">
      <c r="A104" s="10">
        <v>99</v>
      </c>
      <c r="B104" s="33" t="s">
        <v>420</v>
      </c>
      <c r="C104" s="20" t="s">
        <v>421</v>
      </c>
      <c r="D104" s="101" t="s">
        <v>490</v>
      </c>
      <c r="E104" s="102" t="s">
        <v>367</v>
      </c>
      <c r="F104" s="102">
        <v>333</v>
      </c>
      <c r="G104" s="101" t="s">
        <v>526</v>
      </c>
      <c r="H104" s="101" t="s">
        <v>527</v>
      </c>
      <c r="I104" s="101" t="s">
        <v>528</v>
      </c>
      <c r="J104" s="103"/>
      <c r="K104" s="103"/>
      <c r="L104" s="104">
        <f t="shared" si="2"/>
        <v>87.4</v>
      </c>
      <c r="M104" s="105">
        <v>74.900000000000006</v>
      </c>
      <c r="N104" s="106" t="s">
        <v>14</v>
      </c>
    </row>
    <row r="105" spans="1:14" s="107" customFormat="1">
      <c r="A105" s="10">
        <v>100</v>
      </c>
      <c r="B105" s="33" t="s">
        <v>426</v>
      </c>
      <c r="C105" s="20" t="s">
        <v>427</v>
      </c>
      <c r="D105" s="101" t="s">
        <v>494</v>
      </c>
      <c r="E105" s="102" t="s">
        <v>371</v>
      </c>
      <c r="F105" s="102">
        <v>300</v>
      </c>
      <c r="G105" s="101" t="s">
        <v>524</v>
      </c>
      <c r="H105" s="101" t="s">
        <v>524</v>
      </c>
      <c r="I105" s="101" t="s">
        <v>527</v>
      </c>
      <c r="J105" s="103"/>
      <c r="K105" s="103"/>
      <c r="L105" s="104">
        <f t="shared" si="2"/>
        <v>80.400000000000006</v>
      </c>
      <c r="M105" s="105">
        <v>68.2</v>
      </c>
      <c r="N105" s="106" t="s">
        <v>14</v>
      </c>
    </row>
    <row r="106" spans="1:14" s="107" customFormat="1">
      <c r="A106" s="10">
        <v>101</v>
      </c>
      <c r="B106" s="33" t="s">
        <v>424</v>
      </c>
      <c r="C106" s="20" t="s">
        <v>425</v>
      </c>
      <c r="D106" s="101" t="s">
        <v>492</v>
      </c>
      <c r="E106" s="102" t="s">
        <v>369</v>
      </c>
      <c r="F106" s="102">
        <v>314</v>
      </c>
      <c r="G106" s="101" t="s">
        <v>511</v>
      </c>
      <c r="H106" s="101" t="s">
        <v>512</v>
      </c>
      <c r="I106" s="101" t="s">
        <v>513</v>
      </c>
      <c r="J106" s="103"/>
      <c r="K106" s="103"/>
      <c r="L106" s="104">
        <f t="shared" si="2"/>
        <v>83.4</v>
      </c>
      <c r="M106" s="105">
        <v>71</v>
      </c>
      <c r="N106" s="106" t="s">
        <v>14</v>
      </c>
    </row>
    <row r="107" spans="1:14">
      <c r="A107" s="86"/>
      <c r="B107" s="75"/>
      <c r="C107" s="87"/>
      <c r="D107" s="88"/>
      <c r="E107" s="89"/>
      <c r="F107" s="89"/>
      <c r="G107" s="88"/>
      <c r="H107" s="88"/>
      <c r="I107" s="88"/>
      <c r="J107" s="90"/>
      <c r="K107" s="90"/>
      <c r="L107" s="91"/>
      <c r="M107" s="92"/>
      <c r="N107" s="93"/>
    </row>
    <row r="108" spans="1:14">
      <c r="A108" s="86"/>
      <c r="B108" s="133" t="s">
        <v>548</v>
      </c>
      <c r="C108" s="87"/>
      <c r="D108" s="88"/>
      <c r="E108" s="89"/>
      <c r="F108" s="89"/>
      <c r="G108" s="88"/>
      <c r="H108" s="88"/>
      <c r="I108" s="88"/>
      <c r="J108" s="90"/>
      <c r="K108" s="90"/>
      <c r="L108" s="91"/>
      <c r="M108" s="92"/>
      <c r="N108" s="93"/>
    </row>
    <row r="109" spans="1:14">
      <c r="B109" s="75" t="s">
        <v>501</v>
      </c>
      <c r="G109" s="83"/>
      <c r="H109" s="83"/>
      <c r="I109" s="83"/>
    </row>
    <row r="110" spans="1:14">
      <c r="B110" s="75" t="s">
        <v>502</v>
      </c>
    </row>
    <row r="111" spans="1:14">
      <c r="B111" s="75" t="s">
        <v>503</v>
      </c>
      <c r="D111" t="s">
        <v>507</v>
      </c>
    </row>
    <row r="113" spans="10:11">
      <c r="J113" s="29" t="s">
        <v>505</v>
      </c>
    </row>
    <row r="114" spans="10:11">
      <c r="J114" s="122">
        <v>43969</v>
      </c>
      <c r="K114" s="122"/>
    </row>
  </sheetData>
  <sortState ref="A7:N106">
    <sortCondition ref="D6:D106"/>
  </sortState>
  <mergeCells count="17">
    <mergeCell ref="B4:B5"/>
    <mergeCell ref="A4:A5"/>
    <mergeCell ref="A3:N3"/>
    <mergeCell ref="J114:K114"/>
    <mergeCell ref="A1:N1"/>
    <mergeCell ref="L4:L5"/>
    <mergeCell ref="M4:M5"/>
    <mergeCell ref="N4:N5"/>
    <mergeCell ref="C4:C5"/>
    <mergeCell ref="E4:E5"/>
    <mergeCell ref="F4:F5"/>
    <mergeCell ref="G4:G5"/>
    <mergeCell ref="H4:H5"/>
    <mergeCell ref="I4:I5"/>
    <mergeCell ref="D4:D5"/>
    <mergeCell ref="J4:J5"/>
    <mergeCell ref="K4:K5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"/>
  <sheetViews>
    <sheetView topLeftCell="A28" zoomScale="98" zoomScaleNormal="98" workbookViewId="0">
      <selection sqref="A1:M1"/>
    </sheetView>
  </sheetViews>
  <sheetFormatPr defaultRowHeight="14"/>
  <cols>
    <col min="2" max="2" width="16.6328125" customWidth="1"/>
    <col min="3" max="3" width="10" customWidth="1"/>
    <col min="4" max="4" width="20.81640625" customWidth="1"/>
    <col min="6" max="6" width="6.6328125" style="29" customWidth="1"/>
    <col min="7" max="7" width="8.81640625" style="29" bestFit="1" customWidth="1"/>
    <col min="8" max="8" width="10.453125" style="29" bestFit="1" customWidth="1"/>
    <col min="9" max="9" width="10.54296875" style="29" customWidth="1"/>
    <col min="10" max="10" width="8.81640625" style="29" bestFit="1" customWidth="1"/>
    <col min="11" max="11" width="7.81640625" style="29" customWidth="1"/>
    <col min="12" max="12" width="8.7265625" style="29"/>
    <col min="13" max="13" width="5.90625" style="29" customWidth="1"/>
  </cols>
  <sheetData>
    <row r="1" spans="1:13" ht="33.5" customHeight="1">
      <c r="A1" s="141" t="s">
        <v>550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3" spans="1:13" ht="35.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ht="14" customHeight="1">
      <c r="A4" s="132" t="s">
        <v>0</v>
      </c>
      <c r="B4" s="132" t="s">
        <v>1</v>
      </c>
      <c r="C4" s="132" t="s">
        <v>3</v>
      </c>
      <c r="D4" s="130" t="s">
        <v>4</v>
      </c>
      <c r="E4" s="124" t="s">
        <v>5</v>
      </c>
      <c r="F4" s="124" t="s">
        <v>147</v>
      </c>
      <c r="G4" s="124" t="s">
        <v>148</v>
      </c>
      <c r="H4" s="124" t="s">
        <v>149</v>
      </c>
      <c r="I4" s="124" t="s">
        <v>150</v>
      </c>
      <c r="J4" s="124" t="s">
        <v>151</v>
      </c>
      <c r="K4" s="124" t="s">
        <v>152</v>
      </c>
      <c r="L4" s="124" t="s">
        <v>153</v>
      </c>
      <c r="M4" s="128" t="s">
        <v>154</v>
      </c>
    </row>
    <row r="5" spans="1:13" ht="29" customHeight="1">
      <c r="A5" s="132"/>
      <c r="B5" s="132"/>
      <c r="C5" s="132"/>
      <c r="D5" s="131"/>
      <c r="E5" s="125"/>
      <c r="F5" s="125"/>
      <c r="G5" s="125"/>
      <c r="H5" s="125"/>
      <c r="I5" s="125"/>
      <c r="J5" s="125"/>
      <c r="K5" s="125"/>
      <c r="L5" s="125"/>
      <c r="M5" s="129"/>
    </row>
    <row r="6" spans="1:13">
      <c r="A6" s="22">
        <v>1</v>
      </c>
      <c r="B6" s="37" t="s">
        <v>415</v>
      </c>
      <c r="C6" s="20" t="s">
        <v>416</v>
      </c>
      <c r="D6" s="61" t="s">
        <v>363</v>
      </c>
      <c r="E6" s="66" t="s">
        <v>364</v>
      </c>
      <c r="F6" s="66">
        <v>347</v>
      </c>
      <c r="G6" s="67" t="s">
        <v>365</v>
      </c>
      <c r="H6" s="67" t="s">
        <v>31</v>
      </c>
      <c r="I6" s="67" t="s">
        <v>29</v>
      </c>
      <c r="J6" s="67" t="s">
        <v>29</v>
      </c>
      <c r="K6" s="95">
        <f t="shared" ref="K6:K37" si="0">G6*20%+H6*20%+I6*20%+J6*40%</f>
        <v>74</v>
      </c>
      <c r="L6" s="65">
        <v>71.239999999999995</v>
      </c>
      <c r="M6" s="62" t="s">
        <v>14</v>
      </c>
    </row>
    <row r="7" spans="1:13">
      <c r="A7" s="22">
        <v>2</v>
      </c>
      <c r="B7" s="37" t="s">
        <v>413</v>
      </c>
      <c r="C7" s="20" t="s">
        <v>414</v>
      </c>
      <c r="D7" s="61" t="s">
        <v>359</v>
      </c>
      <c r="E7" s="66" t="s">
        <v>360</v>
      </c>
      <c r="F7" s="66">
        <v>332</v>
      </c>
      <c r="G7" s="67" t="s">
        <v>31</v>
      </c>
      <c r="H7" s="67" t="s">
        <v>111</v>
      </c>
      <c r="I7" s="67" t="s">
        <v>31</v>
      </c>
      <c r="J7" s="67" t="s">
        <v>33</v>
      </c>
      <c r="K7" s="95">
        <f t="shared" si="0"/>
        <v>85.4</v>
      </c>
      <c r="L7" s="65">
        <v>74</v>
      </c>
      <c r="M7" s="62" t="s">
        <v>14</v>
      </c>
    </row>
    <row r="8" spans="1:13">
      <c r="A8" s="22">
        <v>3</v>
      </c>
      <c r="B8" s="22" t="s">
        <v>417</v>
      </c>
      <c r="C8" s="20" t="s">
        <v>418</v>
      </c>
      <c r="D8" s="61" t="s">
        <v>357</v>
      </c>
      <c r="E8" s="62" t="s">
        <v>358</v>
      </c>
      <c r="F8" s="62">
        <v>343</v>
      </c>
      <c r="G8" s="94" t="s">
        <v>509</v>
      </c>
      <c r="H8" s="64" t="s">
        <v>31</v>
      </c>
      <c r="I8" s="64" t="s">
        <v>23</v>
      </c>
      <c r="J8" s="64" t="s">
        <v>16</v>
      </c>
      <c r="K8" s="95">
        <f t="shared" si="0"/>
        <v>87.6</v>
      </c>
      <c r="L8" s="65">
        <v>76.199999999999989</v>
      </c>
      <c r="M8" s="62" t="s">
        <v>14</v>
      </c>
    </row>
    <row r="9" spans="1:13">
      <c r="A9" s="22">
        <v>4</v>
      </c>
      <c r="B9" s="22" t="s">
        <v>415</v>
      </c>
      <c r="C9" s="20" t="s">
        <v>416</v>
      </c>
      <c r="D9" s="61" t="s">
        <v>361</v>
      </c>
      <c r="E9" s="66" t="s">
        <v>362</v>
      </c>
      <c r="F9" s="66">
        <v>343</v>
      </c>
      <c r="G9" s="67" t="s">
        <v>31</v>
      </c>
      <c r="H9" s="67" t="s">
        <v>29</v>
      </c>
      <c r="I9" s="67" t="s">
        <v>50</v>
      </c>
      <c r="J9" s="67" t="s">
        <v>33</v>
      </c>
      <c r="K9" s="95">
        <f t="shared" si="0"/>
        <v>81.8</v>
      </c>
      <c r="L9" s="65">
        <v>73.88</v>
      </c>
      <c r="M9" s="62" t="s">
        <v>14</v>
      </c>
    </row>
    <row r="10" spans="1:13">
      <c r="A10" s="22">
        <v>5</v>
      </c>
      <c r="B10" s="22" t="s">
        <v>388</v>
      </c>
      <c r="C10" s="22" t="s">
        <v>389</v>
      </c>
      <c r="D10" s="61" t="s">
        <v>313</v>
      </c>
      <c r="E10" s="66" t="s">
        <v>314</v>
      </c>
      <c r="F10" s="66">
        <v>391</v>
      </c>
      <c r="G10" s="68">
        <v>80</v>
      </c>
      <c r="H10" s="68">
        <v>84</v>
      </c>
      <c r="I10" s="68">
        <v>75</v>
      </c>
      <c r="J10" s="68">
        <v>83</v>
      </c>
      <c r="K10" s="95">
        <f t="shared" si="0"/>
        <v>81</v>
      </c>
      <c r="L10" s="65">
        <v>79.319999999999993</v>
      </c>
      <c r="M10" s="62" t="s">
        <v>14</v>
      </c>
    </row>
    <row r="11" spans="1:13">
      <c r="A11" s="22">
        <v>6</v>
      </c>
      <c r="B11" s="22" t="s">
        <v>380</v>
      </c>
      <c r="C11" s="22" t="s">
        <v>381</v>
      </c>
      <c r="D11" s="69" t="s">
        <v>321</v>
      </c>
      <c r="E11" s="70" t="s">
        <v>322</v>
      </c>
      <c r="F11" s="70">
        <v>390</v>
      </c>
      <c r="G11" s="71">
        <v>70</v>
      </c>
      <c r="H11" s="68">
        <v>95</v>
      </c>
      <c r="I11" s="71">
        <v>75</v>
      </c>
      <c r="J11" s="71">
        <v>75</v>
      </c>
      <c r="K11" s="95">
        <f t="shared" si="0"/>
        <v>78</v>
      </c>
      <c r="L11" s="72">
        <v>78</v>
      </c>
      <c r="M11" s="73" t="s">
        <v>14</v>
      </c>
    </row>
    <row r="12" spans="1:13">
      <c r="A12" s="109">
        <v>7</v>
      </c>
      <c r="B12" s="22" t="s">
        <v>396</v>
      </c>
      <c r="C12" s="22" t="s">
        <v>397</v>
      </c>
      <c r="D12" s="61" t="s">
        <v>305</v>
      </c>
      <c r="E12" s="66" t="s">
        <v>306</v>
      </c>
      <c r="F12" s="66">
        <v>383</v>
      </c>
      <c r="G12" s="68">
        <v>78</v>
      </c>
      <c r="H12" s="68">
        <v>68</v>
      </c>
      <c r="I12" s="68">
        <v>90</v>
      </c>
      <c r="J12" s="68">
        <v>100</v>
      </c>
      <c r="K12" s="95">
        <f t="shared" si="0"/>
        <v>87.2</v>
      </c>
      <c r="L12" s="65">
        <v>80.84</v>
      </c>
      <c r="M12" s="62" t="s">
        <v>14</v>
      </c>
    </row>
    <row r="13" spans="1:13">
      <c r="A13" s="109">
        <v>8</v>
      </c>
      <c r="B13" s="22" t="s">
        <v>384</v>
      </c>
      <c r="C13" s="22" t="s">
        <v>385</v>
      </c>
      <c r="D13" s="69" t="s">
        <v>337</v>
      </c>
      <c r="E13" s="70" t="s">
        <v>338</v>
      </c>
      <c r="F13" s="70">
        <v>391</v>
      </c>
      <c r="G13" s="71">
        <v>72</v>
      </c>
      <c r="H13" s="68">
        <v>72</v>
      </c>
      <c r="I13" s="71">
        <v>75</v>
      </c>
      <c r="J13" s="71">
        <v>72</v>
      </c>
      <c r="K13" s="95">
        <f t="shared" si="0"/>
        <v>72.599999999999994</v>
      </c>
      <c r="L13" s="72">
        <v>75.960000000000008</v>
      </c>
      <c r="M13" s="73" t="s">
        <v>14</v>
      </c>
    </row>
    <row r="14" spans="1:13">
      <c r="A14" s="109">
        <v>9</v>
      </c>
      <c r="B14" s="22" t="s">
        <v>382</v>
      </c>
      <c r="C14" s="22" t="s">
        <v>383</v>
      </c>
      <c r="D14" s="69" t="s">
        <v>329</v>
      </c>
      <c r="E14" s="70" t="s">
        <v>330</v>
      </c>
      <c r="F14" s="70">
        <v>385</v>
      </c>
      <c r="G14" s="71">
        <v>85</v>
      </c>
      <c r="H14" s="68">
        <v>80</v>
      </c>
      <c r="I14" s="71">
        <v>84</v>
      </c>
      <c r="J14" s="71">
        <v>70</v>
      </c>
      <c r="K14" s="95">
        <f t="shared" si="0"/>
        <v>77.8</v>
      </c>
      <c r="L14" s="72">
        <v>77.319999999999993</v>
      </c>
      <c r="M14" s="73" t="s">
        <v>14</v>
      </c>
    </row>
    <row r="15" spans="1:13">
      <c r="A15" s="109">
        <v>10</v>
      </c>
      <c r="B15" s="22" t="s">
        <v>400</v>
      </c>
      <c r="C15" s="22" t="s">
        <v>401</v>
      </c>
      <c r="D15" s="61" t="s">
        <v>307</v>
      </c>
      <c r="E15" s="66" t="s">
        <v>308</v>
      </c>
      <c r="F15" s="66">
        <v>398</v>
      </c>
      <c r="G15" s="68">
        <v>80</v>
      </c>
      <c r="H15" s="68">
        <v>88</v>
      </c>
      <c r="I15" s="68">
        <v>83</v>
      </c>
      <c r="J15" s="68">
        <v>80</v>
      </c>
      <c r="K15" s="95">
        <f t="shared" si="0"/>
        <v>82.2</v>
      </c>
      <c r="L15" s="65">
        <v>80.64</v>
      </c>
      <c r="M15" s="62" t="s">
        <v>14</v>
      </c>
    </row>
    <row r="16" spans="1:13">
      <c r="A16" s="109">
        <v>11</v>
      </c>
      <c r="B16" s="22" t="s">
        <v>406</v>
      </c>
      <c r="C16" s="22" t="s">
        <v>407</v>
      </c>
      <c r="D16" s="69" t="s">
        <v>349</v>
      </c>
      <c r="E16" s="70" t="s">
        <v>350</v>
      </c>
      <c r="F16" s="70">
        <v>370</v>
      </c>
      <c r="G16" s="71">
        <v>77</v>
      </c>
      <c r="H16" s="68">
        <v>80</v>
      </c>
      <c r="I16" s="71">
        <v>78</v>
      </c>
      <c r="J16" s="71">
        <v>73</v>
      </c>
      <c r="K16" s="95">
        <f t="shared" si="0"/>
        <v>76.2</v>
      </c>
      <c r="L16" s="72">
        <v>74.88</v>
      </c>
      <c r="M16" s="73" t="s">
        <v>63</v>
      </c>
    </row>
    <row r="17" spans="1:13">
      <c r="A17" s="109">
        <v>12</v>
      </c>
      <c r="B17" s="22" t="s">
        <v>386</v>
      </c>
      <c r="C17" s="22" t="s">
        <v>387</v>
      </c>
      <c r="D17" s="69" t="s">
        <v>351</v>
      </c>
      <c r="E17" s="70" t="s">
        <v>352</v>
      </c>
      <c r="F17" s="70">
        <v>380</v>
      </c>
      <c r="G17" s="71">
        <v>75</v>
      </c>
      <c r="H17" s="68">
        <v>60</v>
      </c>
      <c r="I17" s="71">
        <v>80</v>
      </c>
      <c r="J17" s="71">
        <v>75</v>
      </c>
      <c r="K17" s="95">
        <f t="shared" si="0"/>
        <v>73</v>
      </c>
      <c r="L17" s="72">
        <v>74.800000000000011</v>
      </c>
      <c r="M17" s="73" t="s">
        <v>63</v>
      </c>
    </row>
    <row r="18" spans="1:13">
      <c r="A18" s="109">
        <v>13</v>
      </c>
      <c r="B18" s="22" t="s">
        <v>402</v>
      </c>
      <c r="C18" s="22" t="s">
        <v>403</v>
      </c>
      <c r="D18" s="69" t="s">
        <v>341</v>
      </c>
      <c r="E18" s="70" t="s">
        <v>342</v>
      </c>
      <c r="F18" s="70">
        <v>384</v>
      </c>
      <c r="G18" s="71">
        <v>80</v>
      </c>
      <c r="H18" s="68">
        <v>80</v>
      </c>
      <c r="I18" s="71">
        <v>70</v>
      </c>
      <c r="J18" s="71">
        <v>70</v>
      </c>
      <c r="K18" s="95">
        <f t="shared" si="0"/>
        <v>74</v>
      </c>
      <c r="L18" s="72">
        <v>75.680000000000007</v>
      </c>
      <c r="M18" s="73" t="s">
        <v>14</v>
      </c>
    </row>
    <row r="19" spans="1:13">
      <c r="A19" s="109">
        <v>14</v>
      </c>
      <c r="B19" s="22" t="s">
        <v>398</v>
      </c>
      <c r="C19" s="22" t="s">
        <v>399</v>
      </c>
      <c r="D19" s="69" t="s">
        <v>339</v>
      </c>
      <c r="E19" s="70" t="s">
        <v>340</v>
      </c>
      <c r="F19" s="70">
        <v>374</v>
      </c>
      <c r="G19" s="71">
        <v>85</v>
      </c>
      <c r="H19" s="68">
        <v>90</v>
      </c>
      <c r="I19" s="71">
        <v>73</v>
      </c>
      <c r="J19" s="71">
        <v>70</v>
      </c>
      <c r="K19" s="95">
        <f t="shared" si="0"/>
        <v>77.599999999999994</v>
      </c>
      <c r="L19" s="74">
        <v>75.919999999999987</v>
      </c>
      <c r="M19" s="73" t="s">
        <v>14</v>
      </c>
    </row>
    <row r="20" spans="1:13">
      <c r="A20" s="109">
        <v>15</v>
      </c>
      <c r="B20" s="22" t="s">
        <v>398</v>
      </c>
      <c r="C20" s="22" t="s">
        <v>399</v>
      </c>
      <c r="D20" s="69" t="s">
        <v>345</v>
      </c>
      <c r="E20" s="70" t="s">
        <v>346</v>
      </c>
      <c r="F20" s="70">
        <v>367</v>
      </c>
      <c r="G20" s="71">
        <v>74</v>
      </c>
      <c r="H20" s="68">
        <v>90</v>
      </c>
      <c r="I20" s="71">
        <v>79</v>
      </c>
      <c r="J20" s="71">
        <v>75</v>
      </c>
      <c r="K20" s="95">
        <f t="shared" si="0"/>
        <v>78.599999999999994</v>
      </c>
      <c r="L20" s="72">
        <v>75.47999999999999</v>
      </c>
      <c r="M20" s="73" t="s">
        <v>14</v>
      </c>
    </row>
    <row r="21" spans="1:13">
      <c r="A21" s="109">
        <v>16</v>
      </c>
      <c r="B21" s="22" t="s">
        <v>384</v>
      </c>
      <c r="C21" s="22" t="s">
        <v>385</v>
      </c>
      <c r="D21" s="69" t="s">
        <v>353</v>
      </c>
      <c r="E21" s="70" t="s">
        <v>354</v>
      </c>
      <c r="F21" s="70">
        <v>370</v>
      </c>
      <c r="G21" s="71">
        <v>75</v>
      </c>
      <c r="H21" s="68">
        <v>75</v>
      </c>
      <c r="I21" s="71">
        <v>75</v>
      </c>
      <c r="J21" s="71">
        <v>73</v>
      </c>
      <c r="K21" s="95">
        <f t="shared" si="0"/>
        <v>74.2</v>
      </c>
      <c r="L21" s="72">
        <v>74.08</v>
      </c>
      <c r="M21" s="73" t="s">
        <v>63</v>
      </c>
    </row>
    <row r="22" spans="1:13">
      <c r="A22" s="109">
        <v>17</v>
      </c>
      <c r="B22" s="22" t="s">
        <v>398</v>
      </c>
      <c r="C22" s="22" t="s">
        <v>399</v>
      </c>
      <c r="D22" s="69" t="s">
        <v>325</v>
      </c>
      <c r="E22" s="70" t="s">
        <v>326</v>
      </c>
      <c r="F22" s="70">
        <v>375</v>
      </c>
      <c r="G22" s="71">
        <v>80</v>
      </c>
      <c r="H22" s="68">
        <v>95</v>
      </c>
      <c r="I22" s="71">
        <v>85</v>
      </c>
      <c r="J22" s="71">
        <v>75</v>
      </c>
      <c r="K22" s="95">
        <f t="shared" si="0"/>
        <v>82</v>
      </c>
      <c r="L22" s="72">
        <v>77.800000000000011</v>
      </c>
      <c r="M22" s="62" t="s">
        <v>14</v>
      </c>
    </row>
    <row r="23" spans="1:13">
      <c r="A23" s="109">
        <v>18</v>
      </c>
      <c r="B23" s="22" t="s">
        <v>404</v>
      </c>
      <c r="C23" s="22" t="s">
        <v>405</v>
      </c>
      <c r="D23" s="69" t="s">
        <v>343</v>
      </c>
      <c r="E23" s="70" t="s">
        <v>344</v>
      </c>
      <c r="F23" s="70">
        <v>379</v>
      </c>
      <c r="G23" s="71">
        <v>72</v>
      </c>
      <c r="H23" s="68">
        <v>75</v>
      </c>
      <c r="I23" s="71">
        <v>80</v>
      </c>
      <c r="J23" s="71">
        <v>75</v>
      </c>
      <c r="K23" s="95">
        <f t="shared" si="0"/>
        <v>75.400000000000006</v>
      </c>
      <c r="L23" s="72">
        <v>75.64</v>
      </c>
      <c r="M23" s="62" t="s">
        <v>14</v>
      </c>
    </row>
    <row r="24" spans="1:13">
      <c r="A24" s="109">
        <v>19</v>
      </c>
      <c r="B24" s="22" t="s">
        <v>392</v>
      </c>
      <c r="C24" s="22" t="s">
        <v>393</v>
      </c>
      <c r="D24" s="69" t="s">
        <v>335</v>
      </c>
      <c r="E24" s="70" t="s">
        <v>336</v>
      </c>
      <c r="F24" s="70">
        <v>378</v>
      </c>
      <c r="G24" s="71">
        <v>70</v>
      </c>
      <c r="H24" s="68">
        <v>75</v>
      </c>
      <c r="I24" s="71">
        <v>80</v>
      </c>
      <c r="J24" s="71">
        <v>80</v>
      </c>
      <c r="K24" s="95">
        <f t="shared" si="0"/>
        <v>77</v>
      </c>
      <c r="L24" s="72">
        <v>76.16</v>
      </c>
      <c r="M24" s="73" t="s">
        <v>14</v>
      </c>
    </row>
    <row r="25" spans="1:13">
      <c r="A25" s="109">
        <v>20</v>
      </c>
      <c r="B25" s="22" t="s">
        <v>398</v>
      </c>
      <c r="C25" s="22" t="s">
        <v>399</v>
      </c>
      <c r="D25" s="61" t="s">
        <v>319</v>
      </c>
      <c r="E25" s="66" t="s">
        <v>320</v>
      </c>
      <c r="F25" s="66">
        <v>403</v>
      </c>
      <c r="G25" s="68">
        <v>88</v>
      </c>
      <c r="H25" s="68">
        <v>70</v>
      </c>
      <c r="I25" s="68">
        <v>70</v>
      </c>
      <c r="J25" s="68">
        <v>72</v>
      </c>
      <c r="K25" s="95">
        <f t="shared" si="0"/>
        <v>74.400000000000006</v>
      </c>
      <c r="L25" s="65">
        <v>78.12</v>
      </c>
      <c r="M25" s="62" t="s">
        <v>14</v>
      </c>
    </row>
    <row r="26" spans="1:13">
      <c r="A26" s="109">
        <v>21</v>
      </c>
      <c r="B26" s="22" t="s">
        <v>394</v>
      </c>
      <c r="C26" s="22" t="s">
        <v>395</v>
      </c>
      <c r="D26" s="61" t="s">
        <v>303</v>
      </c>
      <c r="E26" s="66" t="s">
        <v>304</v>
      </c>
      <c r="F26" s="66">
        <v>397</v>
      </c>
      <c r="G26" s="68">
        <v>90</v>
      </c>
      <c r="H26" s="68">
        <v>87</v>
      </c>
      <c r="I26" s="68">
        <v>80</v>
      </c>
      <c r="J26" s="68">
        <v>80</v>
      </c>
      <c r="K26" s="95">
        <f t="shared" si="0"/>
        <v>83.4</v>
      </c>
      <c r="L26" s="65">
        <v>81</v>
      </c>
      <c r="M26" s="62" t="s">
        <v>14</v>
      </c>
    </row>
    <row r="27" spans="1:13">
      <c r="A27" s="109">
        <v>22</v>
      </c>
      <c r="B27" s="22" t="s">
        <v>384</v>
      </c>
      <c r="C27" s="22" t="s">
        <v>385</v>
      </c>
      <c r="D27" s="69" t="s">
        <v>347</v>
      </c>
      <c r="E27" s="70" t="s">
        <v>348</v>
      </c>
      <c r="F27" s="70">
        <v>388</v>
      </c>
      <c r="G27" s="71">
        <v>70</v>
      </c>
      <c r="H27" s="68">
        <v>90</v>
      </c>
      <c r="I27" s="71">
        <v>70</v>
      </c>
      <c r="J27" s="71">
        <v>65</v>
      </c>
      <c r="K27" s="95">
        <f t="shared" si="0"/>
        <v>72</v>
      </c>
      <c r="L27" s="72">
        <v>75.36</v>
      </c>
      <c r="M27" s="73" t="s">
        <v>14</v>
      </c>
    </row>
    <row r="28" spans="1:13">
      <c r="A28" s="109">
        <v>23</v>
      </c>
      <c r="B28" s="22" t="s">
        <v>384</v>
      </c>
      <c r="C28" s="22" t="s">
        <v>385</v>
      </c>
      <c r="D28" s="61" t="s">
        <v>301</v>
      </c>
      <c r="E28" s="62" t="s">
        <v>302</v>
      </c>
      <c r="F28" s="62">
        <v>412</v>
      </c>
      <c r="G28" s="63">
        <v>88</v>
      </c>
      <c r="H28" s="63">
        <v>97</v>
      </c>
      <c r="I28" s="63">
        <v>90</v>
      </c>
      <c r="J28" s="63">
        <v>80</v>
      </c>
      <c r="K28" s="95">
        <f t="shared" si="0"/>
        <v>87</v>
      </c>
      <c r="L28" s="65">
        <v>84.240000000000009</v>
      </c>
      <c r="M28" s="62" t="s">
        <v>14</v>
      </c>
    </row>
    <row r="29" spans="1:13">
      <c r="A29" s="109">
        <v>24</v>
      </c>
      <c r="B29" s="22" t="s">
        <v>378</v>
      </c>
      <c r="C29" s="22" t="s">
        <v>379</v>
      </c>
      <c r="D29" s="69" t="s">
        <v>327</v>
      </c>
      <c r="E29" s="70" t="s">
        <v>328</v>
      </c>
      <c r="F29" s="70">
        <v>377</v>
      </c>
      <c r="G29" s="71">
        <v>85</v>
      </c>
      <c r="H29" s="68">
        <v>70</v>
      </c>
      <c r="I29" s="71">
        <v>82</v>
      </c>
      <c r="J29" s="71">
        <v>83</v>
      </c>
      <c r="K29" s="95">
        <f t="shared" si="0"/>
        <v>80.600000000000009</v>
      </c>
      <c r="L29" s="72">
        <v>77.47999999999999</v>
      </c>
      <c r="M29" s="73" t="s">
        <v>14</v>
      </c>
    </row>
    <row r="30" spans="1:13">
      <c r="A30" s="109">
        <v>25</v>
      </c>
      <c r="B30" s="22" t="s">
        <v>398</v>
      </c>
      <c r="C30" s="22" t="s">
        <v>399</v>
      </c>
      <c r="D30" s="69" t="s">
        <v>323</v>
      </c>
      <c r="E30" s="70" t="s">
        <v>324</v>
      </c>
      <c r="F30" s="70">
        <v>376</v>
      </c>
      <c r="G30" s="71">
        <v>90</v>
      </c>
      <c r="H30" s="68">
        <v>98</v>
      </c>
      <c r="I30" s="71">
        <v>82</v>
      </c>
      <c r="J30" s="71">
        <v>70</v>
      </c>
      <c r="K30" s="95">
        <f t="shared" si="0"/>
        <v>82</v>
      </c>
      <c r="L30" s="72">
        <v>77.92</v>
      </c>
      <c r="M30" s="73" t="s">
        <v>14</v>
      </c>
    </row>
    <row r="31" spans="1:13">
      <c r="A31" s="109">
        <v>26</v>
      </c>
      <c r="B31" s="22" t="s">
        <v>376</v>
      </c>
      <c r="C31" s="22" t="s">
        <v>377</v>
      </c>
      <c r="D31" s="61" t="s">
        <v>311</v>
      </c>
      <c r="E31" s="66" t="s">
        <v>312</v>
      </c>
      <c r="F31" s="66">
        <v>395</v>
      </c>
      <c r="G31" s="68">
        <v>90</v>
      </c>
      <c r="H31" s="68">
        <v>80</v>
      </c>
      <c r="I31" s="68">
        <v>80</v>
      </c>
      <c r="J31" s="68">
        <v>78</v>
      </c>
      <c r="K31" s="95">
        <f t="shared" si="0"/>
        <v>81.2</v>
      </c>
      <c r="L31" s="65">
        <v>79.88</v>
      </c>
      <c r="M31" s="62" t="s">
        <v>14</v>
      </c>
    </row>
    <row r="32" spans="1:13">
      <c r="A32" s="109">
        <v>27</v>
      </c>
      <c r="B32" s="22" t="s">
        <v>392</v>
      </c>
      <c r="C32" s="22" t="s">
        <v>393</v>
      </c>
      <c r="D32" s="61" t="s">
        <v>309</v>
      </c>
      <c r="E32" s="66" t="s">
        <v>310</v>
      </c>
      <c r="F32" s="66">
        <v>388</v>
      </c>
      <c r="G32" s="68">
        <v>70</v>
      </c>
      <c r="H32" s="68">
        <v>95</v>
      </c>
      <c r="I32" s="68">
        <v>85</v>
      </c>
      <c r="J32" s="68">
        <v>85</v>
      </c>
      <c r="K32" s="95">
        <f t="shared" si="0"/>
        <v>84</v>
      </c>
      <c r="L32" s="65">
        <v>80.16</v>
      </c>
      <c r="M32" s="62" t="s">
        <v>14</v>
      </c>
    </row>
    <row r="33" spans="1:13">
      <c r="A33" s="109">
        <v>28</v>
      </c>
      <c r="B33" s="22" t="s">
        <v>390</v>
      </c>
      <c r="C33" s="22" t="s">
        <v>391</v>
      </c>
      <c r="D33" s="69" t="s">
        <v>333</v>
      </c>
      <c r="E33" s="70" t="s">
        <v>334</v>
      </c>
      <c r="F33" s="70">
        <v>394</v>
      </c>
      <c r="G33" s="71">
        <v>89</v>
      </c>
      <c r="H33" s="68">
        <v>70</v>
      </c>
      <c r="I33" s="71">
        <v>74</v>
      </c>
      <c r="J33" s="71">
        <v>67</v>
      </c>
      <c r="K33" s="95">
        <f t="shared" si="0"/>
        <v>73.400000000000006</v>
      </c>
      <c r="L33" s="72">
        <v>76.64</v>
      </c>
      <c r="M33" s="73" t="s">
        <v>14</v>
      </c>
    </row>
    <row r="34" spans="1:13">
      <c r="A34" s="109">
        <v>29</v>
      </c>
      <c r="B34" s="22" t="s">
        <v>394</v>
      </c>
      <c r="C34" s="22" t="s">
        <v>395</v>
      </c>
      <c r="D34" s="69" t="s">
        <v>355</v>
      </c>
      <c r="E34" s="70" t="s">
        <v>356</v>
      </c>
      <c r="F34" s="70">
        <v>365</v>
      </c>
      <c r="G34" s="71">
        <v>90</v>
      </c>
      <c r="H34" s="68">
        <v>60</v>
      </c>
      <c r="I34" s="71">
        <v>85</v>
      </c>
      <c r="J34" s="71">
        <v>67</v>
      </c>
      <c r="K34" s="95">
        <f t="shared" si="0"/>
        <v>73.8</v>
      </c>
      <c r="L34" s="72">
        <v>73.319999999999993</v>
      </c>
      <c r="M34" s="73" t="s">
        <v>63</v>
      </c>
    </row>
    <row r="35" spans="1:13">
      <c r="A35" s="109">
        <v>30</v>
      </c>
      <c r="B35" s="22" t="s">
        <v>382</v>
      </c>
      <c r="C35" s="22" t="s">
        <v>383</v>
      </c>
      <c r="D35" s="61" t="s">
        <v>317</v>
      </c>
      <c r="E35" s="66" t="s">
        <v>318</v>
      </c>
      <c r="F35" s="66">
        <v>385</v>
      </c>
      <c r="G35" s="68">
        <v>75</v>
      </c>
      <c r="H35" s="68">
        <v>80</v>
      </c>
      <c r="I35" s="68">
        <v>75</v>
      </c>
      <c r="J35" s="68">
        <v>89</v>
      </c>
      <c r="K35" s="95">
        <f t="shared" si="0"/>
        <v>81.599999999999994</v>
      </c>
      <c r="L35" s="65">
        <v>78.84</v>
      </c>
      <c r="M35" s="62" t="s">
        <v>14</v>
      </c>
    </row>
    <row r="36" spans="1:13">
      <c r="A36" s="109">
        <v>31</v>
      </c>
      <c r="B36" s="22" t="s">
        <v>382</v>
      </c>
      <c r="C36" s="37" t="s">
        <v>383</v>
      </c>
      <c r="D36" s="61" t="s">
        <v>315</v>
      </c>
      <c r="E36" s="66" t="s">
        <v>316</v>
      </c>
      <c r="F36" s="66">
        <v>377</v>
      </c>
      <c r="G36" s="68">
        <v>70</v>
      </c>
      <c r="H36" s="68">
        <v>97</v>
      </c>
      <c r="I36" s="68">
        <v>83</v>
      </c>
      <c r="J36" s="68">
        <v>88</v>
      </c>
      <c r="K36" s="95">
        <f t="shared" si="0"/>
        <v>85.200000000000017</v>
      </c>
      <c r="L36" s="65">
        <v>79.319999999999993</v>
      </c>
      <c r="M36" s="62" t="s">
        <v>14</v>
      </c>
    </row>
    <row r="37" spans="1:13">
      <c r="A37" s="109">
        <v>32</v>
      </c>
      <c r="B37" s="22" t="s">
        <v>394</v>
      </c>
      <c r="C37" s="37" t="s">
        <v>395</v>
      </c>
      <c r="D37" s="69" t="s">
        <v>331</v>
      </c>
      <c r="E37" s="70" t="s">
        <v>332</v>
      </c>
      <c r="F37" s="70">
        <v>381</v>
      </c>
      <c r="G37" s="71">
        <v>70</v>
      </c>
      <c r="H37" s="68">
        <v>90</v>
      </c>
      <c r="I37" s="71">
        <v>80</v>
      </c>
      <c r="J37" s="71">
        <v>74</v>
      </c>
      <c r="K37" s="95">
        <f t="shared" si="0"/>
        <v>77.599999999999994</v>
      </c>
      <c r="L37" s="72">
        <v>76.759999999999991</v>
      </c>
      <c r="M37" s="73" t="s">
        <v>14</v>
      </c>
    </row>
    <row r="38" spans="1:13">
      <c r="A38" s="109">
        <v>33</v>
      </c>
      <c r="B38" s="32" t="s">
        <v>374</v>
      </c>
      <c r="C38" s="37" t="s">
        <v>375</v>
      </c>
      <c r="D38" s="23" t="s">
        <v>143</v>
      </c>
      <c r="E38" s="24" t="s">
        <v>144</v>
      </c>
      <c r="F38" s="37">
        <v>284</v>
      </c>
      <c r="G38" s="96" t="s">
        <v>529</v>
      </c>
      <c r="H38" s="96" t="s">
        <v>530</v>
      </c>
      <c r="I38" s="96" t="s">
        <v>531</v>
      </c>
      <c r="J38" s="96" t="s">
        <v>532</v>
      </c>
      <c r="K38" s="95">
        <f>G38*20%+H38*20%+I38*10%+J38*50%</f>
        <v>93.300000000000011</v>
      </c>
      <c r="L38" s="21">
        <v>71.3</v>
      </c>
      <c r="M38" s="27" t="s">
        <v>14</v>
      </c>
    </row>
    <row r="39" spans="1:13">
      <c r="A39" s="109">
        <v>34</v>
      </c>
      <c r="B39" s="32" t="s">
        <v>145</v>
      </c>
      <c r="C39" s="37" t="s">
        <v>146</v>
      </c>
      <c r="D39" s="23" t="s">
        <v>141</v>
      </c>
      <c r="E39" s="24" t="s">
        <v>142</v>
      </c>
      <c r="F39" s="37">
        <v>320</v>
      </c>
      <c r="G39" s="96" t="s">
        <v>533</v>
      </c>
      <c r="H39" s="96" t="s">
        <v>530</v>
      </c>
      <c r="I39" s="96" t="s">
        <v>534</v>
      </c>
      <c r="J39" s="96" t="s">
        <v>535</v>
      </c>
      <c r="K39" s="95">
        <f>G39*20%+H39*20%+I39*10%+J39*50%</f>
        <v>89.9</v>
      </c>
      <c r="L39" s="21">
        <v>74.400000000000006</v>
      </c>
      <c r="M39" s="37" t="s">
        <v>14</v>
      </c>
    </row>
    <row r="40" spans="1:13">
      <c r="A40" s="109">
        <v>35</v>
      </c>
      <c r="B40" s="33" t="s">
        <v>408</v>
      </c>
      <c r="C40" s="20" t="s">
        <v>409</v>
      </c>
      <c r="D40" s="25">
        <v>104760000320465</v>
      </c>
      <c r="E40" s="26" t="s">
        <v>372</v>
      </c>
      <c r="F40" s="28">
        <v>304</v>
      </c>
      <c r="G40" s="97" t="s">
        <v>536</v>
      </c>
      <c r="H40" s="97" t="s">
        <v>534</v>
      </c>
      <c r="I40" s="97" t="s">
        <v>530</v>
      </c>
      <c r="J40" s="97" t="s">
        <v>537</v>
      </c>
      <c r="K40" s="99">
        <f>G40*20%+H40*20%+I40*20%+J40*40%</f>
        <v>88.6</v>
      </c>
      <c r="L40" s="21">
        <v>71.900000000000006</v>
      </c>
      <c r="M40" s="2" t="s">
        <v>410</v>
      </c>
    </row>
    <row r="41" spans="1:13">
      <c r="A41" s="109">
        <v>36</v>
      </c>
      <c r="B41" s="33" t="s">
        <v>411</v>
      </c>
      <c r="C41" s="20" t="s">
        <v>412</v>
      </c>
      <c r="D41" s="25">
        <v>104760000320466</v>
      </c>
      <c r="E41" s="26" t="s">
        <v>373</v>
      </c>
      <c r="F41" s="28">
        <v>298</v>
      </c>
      <c r="G41" s="97" t="s">
        <v>300</v>
      </c>
      <c r="H41" s="97" t="s">
        <v>538</v>
      </c>
      <c r="I41" s="97" t="s">
        <v>539</v>
      </c>
      <c r="J41" s="97" t="s">
        <v>540</v>
      </c>
      <c r="K41" s="99">
        <f>G41*20%+H41*20%+I41*20%+J41*40%</f>
        <v>88.800000000000011</v>
      </c>
      <c r="L41" s="21">
        <v>71.3</v>
      </c>
      <c r="M41" s="22" t="s">
        <v>14</v>
      </c>
    </row>
    <row r="42" spans="1:13">
      <c r="A42" s="134"/>
      <c r="B42" s="75"/>
      <c r="C42" s="87"/>
      <c r="D42" s="135"/>
      <c r="E42" s="136"/>
      <c r="F42" s="137"/>
      <c r="G42" s="138"/>
      <c r="H42" s="138"/>
      <c r="I42" s="138"/>
      <c r="J42" s="138"/>
      <c r="K42" s="139"/>
      <c r="L42" s="140"/>
      <c r="M42" s="134"/>
    </row>
    <row r="43" spans="1:13">
      <c r="B43" s="133" t="s">
        <v>548</v>
      </c>
      <c r="G43" s="98"/>
      <c r="H43" s="98"/>
      <c r="I43" s="98"/>
      <c r="J43" s="98"/>
    </row>
    <row r="44" spans="1:13">
      <c r="B44" s="75" t="s">
        <v>501</v>
      </c>
      <c r="F44"/>
      <c r="G44" s="98"/>
      <c r="H44" s="98"/>
      <c r="I44" s="98"/>
      <c r="J44" s="98"/>
    </row>
    <row r="45" spans="1:13">
      <c r="B45" s="75" t="s">
        <v>502</v>
      </c>
      <c r="F45"/>
    </row>
    <row r="46" spans="1:13">
      <c r="B46" s="75" t="s">
        <v>503</v>
      </c>
      <c r="D46" t="s">
        <v>504</v>
      </c>
      <c r="F46"/>
    </row>
    <row r="50" spans="9:10">
      <c r="I50" s="29" t="s">
        <v>505</v>
      </c>
    </row>
    <row r="51" spans="9:10">
      <c r="I51" s="122">
        <v>43969</v>
      </c>
      <c r="J51" s="122"/>
    </row>
  </sheetData>
  <sortState ref="A7:M41">
    <sortCondition ref="D6:D41"/>
  </sortState>
  <mergeCells count="16">
    <mergeCell ref="I51:J51"/>
    <mergeCell ref="A1:M1"/>
    <mergeCell ref="A3:M3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学术型</vt:lpstr>
      <vt:lpstr>专业学位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2020-05-20T08:45:48Z</dcterms:modified>
</cp:coreProperties>
</file>